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70" windowWidth="15480" windowHeight="10740"/>
  </bookViews>
  <sheets>
    <sheet name="2BNOP15" sheetId="1" r:id="rId1"/>
  </sheets>
  <definedNames>
    <definedName name="_xlnm.Print_Area" localSheetId="0">'2BNOP15'!$A$1:$AC$219</definedName>
  </definedNames>
  <calcPr calcId="145621"/>
</workbook>
</file>

<file path=xl/calcChain.xml><?xml version="1.0" encoding="utf-8"?>
<calcChain xmlns="http://schemas.openxmlformats.org/spreadsheetml/2006/main">
  <c r="F9" i="1" l="1"/>
  <c r="F8" i="1"/>
  <c r="Y175" i="1" l="1"/>
  <c r="X175" i="1"/>
  <c r="U175" i="1"/>
  <c r="T175" i="1"/>
  <c r="Q175" i="1"/>
  <c r="P175" i="1"/>
  <c r="Y165" i="1"/>
  <c r="X165" i="1"/>
  <c r="U165" i="1"/>
  <c r="T165" i="1"/>
  <c r="Q165" i="1"/>
  <c r="P165" i="1"/>
  <c r="Y156" i="1"/>
  <c r="X156" i="1"/>
  <c r="U156" i="1"/>
  <c r="T156" i="1"/>
  <c r="Q156" i="1"/>
  <c r="P156" i="1"/>
  <c r="M156" i="1"/>
  <c r="L156" i="1"/>
  <c r="Y145" i="1"/>
  <c r="X145" i="1"/>
  <c r="U145" i="1"/>
  <c r="T145" i="1"/>
  <c r="Q145" i="1"/>
  <c r="P145" i="1"/>
  <c r="U135" i="1"/>
  <c r="T135" i="1"/>
  <c r="Q135" i="1"/>
  <c r="P135" i="1"/>
  <c r="M135" i="1"/>
  <c r="F14" i="1" s="1"/>
  <c r="L135" i="1"/>
  <c r="F13" i="1" s="1"/>
  <c r="M57" i="1"/>
  <c r="I50" i="1"/>
  <c r="Y116" i="1"/>
  <c r="X116" i="1"/>
  <c r="U116" i="1"/>
  <c r="T116" i="1"/>
  <c r="Q116" i="1"/>
  <c r="P116" i="1"/>
  <c r="Y111" i="1"/>
  <c r="X111" i="1"/>
  <c r="U111" i="1"/>
  <c r="T111" i="1"/>
  <c r="Q111" i="1"/>
  <c r="P111" i="1"/>
  <c r="M111" i="1"/>
  <c r="L111" i="1"/>
  <c r="I111" i="1"/>
  <c r="H111" i="1"/>
  <c r="E111" i="1"/>
  <c r="D111" i="1"/>
  <c r="M94" i="1"/>
  <c r="L94" i="1"/>
  <c r="I94" i="1"/>
  <c r="H94" i="1"/>
  <c r="E94" i="1"/>
  <c r="D94" i="1"/>
  <c r="U88" i="1"/>
  <c r="T88" i="1"/>
  <c r="Q88" i="1"/>
  <c r="P88" i="1"/>
  <c r="M88" i="1"/>
  <c r="L88" i="1"/>
  <c r="I88" i="1"/>
  <c r="H88" i="1"/>
  <c r="E88" i="1"/>
  <c r="D88" i="1"/>
  <c r="U81" i="1"/>
  <c r="T81" i="1"/>
  <c r="Q81" i="1"/>
  <c r="P81" i="1"/>
  <c r="M81" i="1"/>
  <c r="L81" i="1"/>
  <c r="I81" i="1"/>
  <c r="H81" i="1"/>
  <c r="E81" i="1"/>
  <c r="D81" i="1"/>
  <c r="Q74" i="1"/>
  <c r="P74" i="1"/>
  <c r="M74" i="1"/>
  <c r="L74" i="1"/>
  <c r="I74" i="1"/>
  <c r="H74" i="1"/>
  <c r="I66" i="1"/>
  <c r="H66" i="1"/>
  <c r="E66" i="1"/>
  <c r="D66" i="1"/>
  <c r="M61" i="1"/>
  <c r="L61" i="1"/>
  <c r="I61" i="1"/>
  <c r="H61" i="1"/>
  <c r="Q57" i="1"/>
  <c r="P57" i="1"/>
  <c r="L57" i="1"/>
  <c r="I57" i="1"/>
  <c r="H57" i="1"/>
  <c r="E57" i="1"/>
  <c r="D57" i="1"/>
  <c r="U50" i="1"/>
  <c r="T50" i="1"/>
  <c r="Q50" i="1"/>
  <c r="P50" i="1"/>
  <c r="M50" i="1"/>
  <c r="L50" i="1"/>
  <c r="H50" i="1"/>
  <c r="E50" i="1"/>
  <c r="D50" i="1"/>
  <c r="M39" i="1"/>
  <c r="L39" i="1"/>
  <c r="I39" i="1"/>
  <c r="H39" i="1"/>
  <c r="E39" i="1"/>
  <c r="D39" i="1"/>
  <c r="U33" i="1"/>
  <c r="T33" i="1"/>
  <c r="I33" i="1"/>
  <c r="M33" i="1"/>
  <c r="L33" i="1"/>
  <c r="H33" i="1"/>
  <c r="E33" i="1"/>
  <c r="D33" i="1"/>
  <c r="AA175" i="1"/>
  <c r="W175" i="1"/>
  <c r="S175" i="1"/>
  <c r="C175" i="1" s="1"/>
  <c r="AA165" i="1"/>
  <c r="W165" i="1"/>
  <c r="S165" i="1"/>
  <c r="C165" i="1" s="1"/>
  <c r="AA156" i="1"/>
  <c r="W156" i="1"/>
  <c r="S156" i="1"/>
  <c r="O156" i="1"/>
  <c r="C156" i="1" s="1"/>
  <c r="AA145" i="1"/>
  <c r="W145" i="1"/>
  <c r="S145" i="1"/>
  <c r="C145" i="1" s="1"/>
  <c r="W135" i="1"/>
  <c r="S135" i="1"/>
  <c r="O135" i="1"/>
  <c r="C135" i="1" s="1"/>
  <c r="AA116" i="1"/>
  <c r="W116" i="1"/>
  <c r="S116" i="1"/>
  <c r="C116" i="1" s="1"/>
  <c r="AA111" i="1"/>
  <c r="W111" i="1"/>
  <c r="S111" i="1"/>
  <c r="O111" i="1"/>
  <c r="K111" i="1"/>
  <c r="G111" i="1"/>
  <c r="C111" i="1" s="1"/>
  <c r="O94" i="1"/>
  <c r="K94" i="1"/>
  <c r="G94" i="1"/>
  <c r="C94" i="1" s="1"/>
  <c r="W88" i="1"/>
  <c r="S88" i="1"/>
  <c r="O88" i="1"/>
  <c r="K88" i="1"/>
  <c r="G88" i="1"/>
  <c r="C88" i="1" s="1"/>
  <c r="W81" i="1"/>
  <c r="S81" i="1"/>
  <c r="O81" i="1"/>
  <c r="K81" i="1"/>
  <c r="G81" i="1"/>
  <c r="C81" i="1" s="1"/>
  <c r="S74" i="1"/>
  <c r="O74" i="1"/>
  <c r="C74" i="1" s="1"/>
  <c r="K74" i="1"/>
  <c r="K66" i="1"/>
  <c r="G66" i="1"/>
  <c r="C66" i="1" s="1"/>
  <c r="O61" i="1"/>
  <c r="K61" i="1"/>
  <c r="C61" i="1" s="1"/>
  <c r="W33" i="1"/>
  <c r="O33" i="1"/>
  <c r="K33" i="1"/>
  <c r="G33" i="1"/>
  <c r="C33" i="1" s="1"/>
  <c r="O39" i="1"/>
  <c r="K39" i="1"/>
  <c r="G39" i="1"/>
  <c r="C39" i="1" s="1"/>
  <c r="W50" i="1"/>
  <c r="S50" i="1"/>
  <c r="O50" i="1"/>
  <c r="K50" i="1"/>
  <c r="G50" i="1"/>
  <c r="C50" i="1" s="1"/>
  <c r="G57" i="1"/>
  <c r="C57" i="1" s="1"/>
  <c r="K57" i="1"/>
  <c r="S57" i="1"/>
  <c r="O57" i="1"/>
  <c r="C9" i="1" l="1"/>
  <c r="C12" i="1" s="1"/>
  <c r="F15" i="1"/>
  <c r="F10" i="1"/>
  <c r="F16" i="1" l="1"/>
  <c r="I13" i="1" s="1"/>
</calcChain>
</file>

<file path=xl/sharedStrings.xml><?xml version="1.0" encoding="utf-8"?>
<sst xmlns="http://schemas.openxmlformats.org/spreadsheetml/2006/main" count="1028" uniqueCount="451">
  <si>
    <t>Mintatanterv</t>
  </si>
  <si>
    <t>Nappali tanulmányi rend</t>
  </si>
  <si>
    <t>Kód</t>
  </si>
  <si>
    <t>Tantárgy</t>
  </si>
  <si>
    <t>Előfeltétel</t>
  </si>
  <si>
    <t>Tanszék</t>
  </si>
  <si>
    <t>órasz</t>
  </si>
  <si>
    <t>számk.</t>
  </si>
  <si>
    <t>kred.</t>
  </si>
  <si>
    <t>ea.</t>
  </si>
  <si>
    <t>gy.</t>
  </si>
  <si>
    <t>gyj5</t>
  </si>
  <si>
    <t>k</t>
  </si>
  <si>
    <t xml:space="preserve">Informatika </t>
  </si>
  <si>
    <t>Természetismeret I.</t>
  </si>
  <si>
    <t>Ének-zene és módszertana I.</t>
  </si>
  <si>
    <t>Testnevelés I.</t>
  </si>
  <si>
    <t>Múzeumpedagógia</t>
  </si>
  <si>
    <t>Bevezetés a pszichológiába</t>
  </si>
  <si>
    <t>Óvodapedagógia</t>
  </si>
  <si>
    <t>Anyanyelvi nevelés és módszertana I.</t>
  </si>
  <si>
    <t>Természetismeret II.</t>
  </si>
  <si>
    <t>Környezetismereti nevelés és módszertana</t>
  </si>
  <si>
    <t>Ének-zene és módszertana II.</t>
  </si>
  <si>
    <t>Testnevelés II.</t>
  </si>
  <si>
    <t>Neveléselmélet</t>
  </si>
  <si>
    <t>Mai magyar nyelv II.</t>
  </si>
  <si>
    <t>Ének-zene és módszertana III.</t>
  </si>
  <si>
    <t>Differenciáló pedagógia</t>
  </si>
  <si>
    <t>Összehasonlító pedagógia</t>
  </si>
  <si>
    <t>Korunk irodalma</t>
  </si>
  <si>
    <t>Ének-zene és módszertana IV.</t>
  </si>
  <si>
    <t>Gyermekrajz-elemzés</t>
  </si>
  <si>
    <t>Testnevelés III.</t>
  </si>
  <si>
    <t>Művelődés- és vallástörténet</t>
  </si>
  <si>
    <t>Személyiségfejlődési zavarok pszichológiája</t>
  </si>
  <si>
    <t>Zeneirodalom</t>
  </si>
  <si>
    <t>Etika</t>
  </si>
  <si>
    <t>Esetmegbeszélő tréning</t>
  </si>
  <si>
    <t>Összes kredit</t>
  </si>
  <si>
    <t>Szociológia</t>
  </si>
  <si>
    <t>Nevelésszociológia</t>
  </si>
  <si>
    <t>Környezetpedagógia I.</t>
  </si>
  <si>
    <t>Egészségfejlesztés</t>
  </si>
  <si>
    <t>Plasztikai alakítás, mintázás</t>
  </si>
  <si>
    <t>Differenciált zenei képességfejlesztés</t>
  </si>
  <si>
    <t>Közoktatáspolitika</t>
  </si>
  <si>
    <t>Környezetpedagógia II.</t>
  </si>
  <si>
    <t>Inklúzió a testnevelésben</t>
  </si>
  <si>
    <t>Projektépítés</t>
  </si>
  <si>
    <t>Népművészet, kézműves műhely</t>
  </si>
  <si>
    <t>Bábkészítés</t>
  </si>
  <si>
    <t>Alternatív zenei nevelés</t>
  </si>
  <si>
    <t>Hangszerkészítés</t>
  </si>
  <si>
    <t>Politológia</t>
  </si>
  <si>
    <t>Drámapedagógia I.</t>
  </si>
  <si>
    <t>Drámapedagógia II.</t>
  </si>
  <si>
    <t>Gyermek- és gyógytestnevelés</t>
  </si>
  <si>
    <t>Origami</t>
  </si>
  <si>
    <t>Mai magyar nyelv I.</t>
  </si>
  <si>
    <t>Tantárgy státusza</t>
  </si>
  <si>
    <t>Óvodapedagógus szak (BA)</t>
  </si>
  <si>
    <t>A magyar mint idegen nyelv oktatásának módszerei</t>
  </si>
  <si>
    <t>Táborok - téli</t>
  </si>
  <si>
    <t>Táborok - nyári</t>
  </si>
  <si>
    <t>Társadalomtudományi</t>
  </si>
  <si>
    <t>Matematika és művészet</t>
  </si>
  <si>
    <t>Megszerzendő kredit</t>
  </si>
  <si>
    <t>Gyógypedagógiai</t>
  </si>
  <si>
    <t>A magyar mint idegen nyelv oktatásának történeti és oktatás-elméleti kérdései</t>
  </si>
  <si>
    <t>Tantárgyfelelős</t>
  </si>
  <si>
    <t>Szirányi Margit</t>
  </si>
  <si>
    <t>Nagyné Árgány Brigitta</t>
  </si>
  <si>
    <t>Kiss Zoltán</t>
  </si>
  <si>
    <t>Takács Anett</t>
  </si>
  <si>
    <t>Ureczky Dóra</t>
  </si>
  <si>
    <t>KÖT</t>
  </si>
  <si>
    <t>EA</t>
  </si>
  <si>
    <t>GY</t>
  </si>
  <si>
    <t>Ö</t>
  </si>
  <si>
    <t>KV</t>
  </si>
  <si>
    <t>Kreditarány1</t>
  </si>
  <si>
    <t>ó/kr</t>
  </si>
  <si>
    <t>Óvodatörténet</t>
  </si>
  <si>
    <t>Összesen</t>
  </si>
  <si>
    <t>Filozófia</t>
  </si>
  <si>
    <t>Bábjáték alapjai és módszertana</t>
  </si>
  <si>
    <t>Vizuális nevelés alapjai és módszertana</t>
  </si>
  <si>
    <t>Matematika és Fizika</t>
  </si>
  <si>
    <t xml:space="preserve">Kötelező tárgyak </t>
  </si>
  <si>
    <t>Kötelezően választható tárgyak</t>
  </si>
  <si>
    <t xml:space="preserve">Szabadon választható tárgyak </t>
  </si>
  <si>
    <t>Sportszolgáltatási Csoport</t>
  </si>
  <si>
    <t>Kötelező tárgyak</t>
  </si>
  <si>
    <t>Kötelezően választandó tárgyak</t>
  </si>
  <si>
    <t>Szabadon választható tárgyak</t>
  </si>
  <si>
    <t>1. félév</t>
  </si>
  <si>
    <t>2. félév</t>
  </si>
  <si>
    <t>3 félév</t>
  </si>
  <si>
    <t>4. félév</t>
  </si>
  <si>
    <t>5. félév</t>
  </si>
  <si>
    <t>6. félév</t>
  </si>
  <si>
    <t>Ábrázolás és módszertana I.</t>
  </si>
  <si>
    <t>Ábrázolás és módszertana II.</t>
  </si>
  <si>
    <t>Albert Gábor PhD</t>
  </si>
  <si>
    <t>Farkas János PhD</t>
  </si>
  <si>
    <t>Fináncz Judit PhD</t>
  </si>
  <si>
    <t>Bencéné Fekete Andrea PhD</t>
  </si>
  <si>
    <t>József István PhD</t>
  </si>
  <si>
    <t>Kis Jenőné Kenesei Éva PhD</t>
  </si>
  <si>
    <t>Tőzsér János PhD</t>
  </si>
  <si>
    <t>Martin László PhD</t>
  </si>
  <si>
    <t>Bács Gábor PhD</t>
  </si>
  <si>
    <t>Molnár Gábor PhD</t>
  </si>
  <si>
    <t>Bertalan Péter PhD</t>
  </si>
  <si>
    <t>Stettner Eleonóra PhD</t>
  </si>
  <si>
    <t>Nagyné Árgány Brigitta</t>
  </si>
  <si>
    <t>Gombos Péter PhD</t>
  </si>
  <si>
    <t>Martin László PhD</t>
  </si>
  <si>
    <t xml:space="preserve">Fináncz Judit PhD </t>
  </si>
  <si>
    <t>Anatómiai alapismeretek</t>
  </si>
  <si>
    <t>Dávid János</t>
  </si>
  <si>
    <t>Egyéni gyakorlat IV.</t>
  </si>
  <si>
    <t>Egyéni gyakorlat V.</t>
  </si>
  <si>
    <t>Néptánc és gyermekjáték alapjai</t>
  </si>
  <si>
    <t>Marácziné Keresztes Katalin</t>
  </si>
  <si>
    <t>Pénzügy és Számvitel</t>
  </si>
  <si>
    <t>Egyetemi Idegen Nyelvi Központ</t>
  </si>
  <si>
    <t>Kusz Viktória</t>
  </si>
  <si>
    <t>Szaknyelvi előkészítő</t>
  </si>
  <si>
    <t>Szaknyelvi szigorlat</t>
  </si>
  <si>
    <t>sz</t>
  </si>
  <si>
    <t>Gazdasági ismeretek</t>
  </si>
  <si>
    <t>Parádi-Dolgos Anett PhD</t>
  </si>
  <si>
    <t>Jogi alapismeretek</t>
  </si>
  <si>
    <t xml:space="preserve">Csoportos és egyéni önérvényesítő tréning I. </t>
  </si>
  <si>
    <t xml:space="preserve">Csoportos és egyéni önérvényesítő tréning II. </t>
  </si>
  <si>
    <t>szig</t>
  </si>
  <si>
    <t>Komplex pedagógiai-pszichológiai szigorlat</t>
  </si>
  <si>
    <t>Sáriné Csajka Edina PhD</t>
  </si>
  <si>
    <t>Szakkollégium</t>
  </si>
  <si>
    <t>Podráczky Judit PhD</t>
  </si>
  <si>
    <t>Barkóczy László PhD</t>
  </si>
  <si>
    <t>Szakdolgozat készítés I.</t>
  </si>
  <si>
    <t>gyj</t>
  </si>
  <si>
    <t>A kisgyermekkor pedagógiája</t>
  </si>
  <si>
    <t>Szombathelyiné Nyitrai Ágnes PhD</t>
  </si>
  <si>
    <t>gy</t>
  </si>
  <si>
    <t>Gyermekgyógyászat és alkalmazott gyógyszertan</t>
  </si>
  <si>
    <t>Családszociológia</t>
  </si>
  <si>
    <t>A beszédfejlődés segítése</t>
  </si>
  <si>
    <t>Gyermekápolástan</t>
  </si>
  <si>
    <t>A mozgásfejlődés segítése</t>
  </si>
  <si>
    <t>32 kreditnyi kurzus teljesítése kötelező, a hallgató egy 32 kredites vagy két 16 kredites modult választhat</t>
  </si>
  <si>
    <t>Kövérné Nagyházi Bernadette PhD</t>
  </si>
  <si>
    <t>Gyógypedagógiai alapismeretek</t>
  </si>
  <si>
    <t>Az autizmus spektrum</t>
  </si>
  <si>
    <t>A logopédia</t>
  </si>
  <si>
    <t>Kommunikációs képességek fejlesztésének módszertana</t>
  </si>
  <si>
    <t>Szociális képességek fejlesztésének módszertana</t>
  </si>
  <si>
    <t>Motoros képességek fejlesztésének módszertana</t>
  </si>
  <si>
    <t>Gyógypedagógiai gyakorlat</t>
  </si>
  <si>
    <t>Család és életmód</t>
  </si>
  <si>
    <t>Magyarország természeti és kulturális értékei</t>
  </si>
  <si>
    <t>Közösségfejlesztés a művészet eszközeivel múzeumi környezetben</t>
  </si>
  <si>
    <t>Társadalomtudomány, informatika (16 kredit)</t>
  </si>
  <si>
    <t>Idegen nyelv (0 kredit)</t>
  </si>
  <si>
    <t>Pedagógia (19 kredit)</t>
  </si>
  <si>
    <t>Pszichológia (11 kredit)</t>
  </si>
  <si>
    <t>Matematikai nevelés módszertana (4 kredit)</t>
  </si>
  <si>
    <t>Környezeti nevelés és módszertana (6 kredit)</t>
  </si>
  <si>
    <t>Ének-zenei nevelés és módszertana (10 kredit)</t>
  </si>
  <si>
    <t>Szakmai gyakorlat (32 kredit)</t>
  </si>
  <si>
    <t>Szakdolgozat (10 kredit)</t>
  </si>
  <si>
    <t>Ütős sportok</t>
  </si>
  <si>
    <t>Közlekedési ismeretek</t>
  </si>
  <si>
    <t>Aerobic</t>
  </si>
  <si>
    <t>Úszás</t>
  </si>
  <si>
    <t>Testnevelés és sportrekreáció</t>
  </si>
  <si>
    <t>Hang-játék-mozgás</t>
  </si>
  <si>
    <t>Környezetkultúra</t>
  </si>
  <si>
    <t>Természetben űzhető sportok</t>
  </si>
  <si>
    <t>Bármelyik félévben felvehető szabadon választható tárgyak</t>
  </si>
  <si>
    <t>gjy5</t>
  </si>
  <si>
    <t>Vönöczky Áron</t>
  </si>
  <si>
    <t>Velner András</t>
  </si>
  <si>
    <t>Balogh József</t>
  </si>
  <si>
    <t>Konferenciák, szakmai programok</t>
  </si>
  <si>
    <t>Anyanyelvi nevelés és módszertana (13 kredit)</t>
  </si>
  <si>
    <t>Vizuális nevelés és módszertana (8 kredit)</t>
  </si>
  <si>
    <t xml:space="preserve">Szirányi Margit </t>
  </si>
  <si>
    <t>Gyermek-és ifjúsági irodalom</t>
  </si>
  <si>
    <t>Vass Júlia Dr.</t>
  </si>
  <si>
    <t>Informatika  a pedagógiai munkában</t>
  </si>
  <si>
    <t>Magyarország története és az EU</t>
  </si>
  <si>
    <t>Általános pedagógia és didaktika</t>
  </si>
  <si>
    <t>Játékpedagógia és módszertana, játszóképesség-fejlesztés</t>
  </si>
  <si>
    <t>Pedagógiai és szociálpszichológia</t>
  </si>
  <si>
    <t xml:space="preserve">Fejlődéspszichológia </t>
  </si>
  <si>
    <t>Anyanyelvi nevelés és módszertana II.</t>
  </si>
  <si>
    <t>Szakdolgozat készítés III.</t>
  </si>
  <si>
    <t>Dokumentálás, iratkezelés</t>
  </si>
  <si>
    <t>Szociálpolitika és gyermekvédelem</t>
  </si>
  <si>
    <t>Mentálhigiéné</t>
  </si>
  <si>
    <t>Környezetpedagógia III.</t>
  </si>
  <si>
    <t>Gyurina Éva</t>
  </si>
  <si>
    <t>Művészeti nevelés (16 kredit)</t>
  </si>
  <si>
    <t>Hangszerjáték</t>
  </si>
  <si>
    <t>Kórus 1.</t>
  </si>
  <si>
    <t>Kórus 2.</t>
  </si>
  <si>
    <t>Kórus 3.</t>
  </si>
  <si>
    <t>Kórus 5.</t>
  </si>
  <si>
    <t xml:space="preserve">Gyermektorna </t>
  </si>
  <si>
    <t>Kisgyermeknevelés-és gondozás (32 kredit)</t>
  </si>
  <si>
    <t xml:space="preserve"> Gyógypedagógiai ismeretek (16 kredit)</t>
  </si>
  <si>
    <t>Környezettudatos nevelés (16 kredit)</t>
  </si>
  <si>
    <t>Érvényes: 2015. szeptember 1-jétől</t>
  </si>
  <si>
    <t>Képzési program (KPR) kódja: 2BNOP15</t>
  </si>
  <si>
    <t>Testnevelés és módszertana II.</t>
  </si>
  <si>
    <t>Ureczky Dóra PhD</t>
  </si>
  <si>
    <t>Szakmódszertani</t>
  </si>
  <si>
    <t>Magyar Nyelvi és Kultúratudományi</t>
  </si>
  <si>
    <t xml:space="preserve">Magyar Nyelvi és Kultúratudományi </t>
  </si>
  <si>
    <t>Pedagógia-Pszichológia</t>
  </si>
  <si>
    <t xml:space="preserve">Társadalomtudományi </t>
  </si>
  <si>
    <t>A *-gal jelölt tárgyak óraszáma nem heti óraszámban értendő, hanem összesített szakmai gyakorlati óraszámként</t>
  </si>
  <si>
    <t>Színházértés I.</t>
  </si>
  <si>
    <t>Színházértés II.</t>
  </si>
  <si>
    <t>Színházértés III.</t>
  </si>
  <si>
    <t>Színházi élmény feldolgozása</t>
  </si>
  <si>
    <t>Seress Ákos PhD</t>
  </si>
  <si>
    <t>Balázs István</t>
  </si>
  <si>
    <t>Neveléstörténet</t>
  </si>
  <si>
    <t>Interperszonális kommunikáció és viselkedéskultúra</t>
  </si>
  <si>
    <t>2BGYP1LOG00000-2</t>
  </si>
  <si>
    <t>2BGYP1AUS00000</t>
  </si>
  <si>
    <t>2BGYP1GYA00000-2</t>
  </si>
  <si>
    <t>2BGYP1GYG00000</t>
  </si>
  <si>
    <t>0BSCS2INK00000</t>
  </si>
  <si>
    <t>Integrált-inklúzív nevelés</t>
  </si>
  <si>
    <t>2BGYP2INN00000</t>
  </si>
  <si>
    <t>2BMAG2KKM00014</t>
  </si>
  <si>
    <t>0BSCS1MKF00000</t>
  </si>
  <si>
    <t>2BGYP2SFM00000</t>
  </si>
  <si>
    <t>Az egészséges csecsemő és kisgyermek fejlődése, gondozása</t>
  </si>
  <si>
    <t>Élelmezéstan</t>
  </si>
  <si>
    <t>Szalai Katalin</t>
  </si>
  <si>
    <t>2BMAG1BFS00000</t>
  </si>
  <si>
    <t>2BPPS1KPE00000</t>
  </si>
  <si>
    <t>2BPPS1MOZ00000</t>
  </si>
  <si>
    <t>2BSZT2AAI00000</t>
  </si>
  <si>
    <t>2BPPS2ECS00000</t>
  </si>
  <si>
    <t>2BPPS2CSS00000</t>
  </si>
  <si>
    <t>2BPPS2DOK00000</t>
  </si>
  <si>
    <t>2BPPS2ÉLE00000</t>
  </si>
  <si>
    <t>2BPPS1GYÁ00000</t>
  </si>
  <si>
    <t>2BPPS2GG100000</t>
  </si>
  <si>
    <t>Niklainé dr. Bátori Beáta</t>
  </si>
  <si>
    <t>Járványtan, fertőző betegségek, elsősegélynyújtás</t>
  </si>
  <si>
    <t>2BPPS2JFB00000</t>
  </si>
  <si>
    <t>2BPPS2NG100000</t>
  </si>
  <si>
    <t>Nevelési gyakorlat I.</t>
  </si>
  <si>
    <t>2BPPS2NG200000</t>
  </si>
  <si>
    <t>Nevelési gyakorlat II.</t>
  </si>
  <si>
    <t>2BPPS2NG300000</t>
  </si>
  <si>
    <t>Nevelési gyakorlat III.</t>
  </si>
  <si>
    <t>2BPPS2SZO000000</t>
  </si>
  <si>
    <t>2BPPS2CSÉ00000</t>
  </si>
  <si>
    <t>2BPPS2EGF00000</t>
  </si>
  <si>
    <t>2BSZT3KP100014</t>
  </si>
  <si>
    <t>Doba László</t>
  </si>
  <si>
    <t>2BSZT3KP200014</t>
  </si>
  <si>
    <t>2BSZT3KP300014</t>
  </si>
  <si>
    <t>2SZT2MTK00000</t>
  </si>
  <si>
    <t>2BPPS2PRO00000-2</t>
  </si>
  <si>
    <t>2BSZT1AZN00000-2</t>
  </si>
  <si>
    <t>Kis Jenőné Kenesei Éva</t>
  </si>
  <si>
    <t>2BPPS2BAB00000</t>
  </si>
  <si>
    <t>Rónai Gábor</t>
  </si>
  <si>
    <t>2BSZT1DZK00000-2</t>
  </si>
  <si>
    <t>2BSZT3KME0000</t>
  </si>
  <si>
    <t>2BSZT1HSK00000-2</t>
  </si>
  <si>
    <t>2BMAF3MMŰ00000</t>
  </si>
  <si>
    <t>2BSZT2NKZ00000</t>
  </si>
  <si>
    <t>Dr. Toller Gábor</t>
  </si>
  <si>
    <t>Petőné Csima Melinda PhD</t>
  </si>
  <si>
    <t>Dr. Takács István</t>
  </si>
  <si>
    <t>Laczkó Mária PhD</t>
  </si>
  <si>
    <t>2BSZT2PLA00000</t>
  </si>
  <si>
    <t>Inter- és multikulturális nevelés</t>
  </si>
  <si>
    <t>2BPPS2MUK00000</t>
  </si>
  <si>
    <t>2BSZT2KSP00000</t>
  </si>
  <si>
    <t>2BPPS2KPO00014</t>
  </si>
  <si>
    <t>2BPPS2NSZ00000</t>
  </si>
  <si>
    <t>2BPPS2MHI00000</t>
  </si>
  <si>
    <t>2BPPS2ÖHP00000</t>
  </si>
  <si>
    <t>2BPPS2 PPK00000</t>
  </si>
  <si>
    <t>A hátrányos helyzet pedagógiája</t>
  </si>
  <si>
    <t>Pedagógia-pszichológia kutatószeminárium</t>
  </si>
  <si>
    <t xml:space="preserve"> Pedagógia-pszichológia mesterkézpési előtanulmányok - speciális pedagógiai ismeretek(16  kredit)</t>
  </si>
  <si>
    <t>9 kreditnyi kurzus teljesítése kötelező</t>
  </si>
  <si>
    <t>2BMAG3MIM00000</t>
  </si>
  <si>
    <t>Kövérné Nagyházi Bernadett PhD</t>
  </si>
  <si>
    <t>2BMAG3MIT00000</t>
  </si>
  <si>
    <t>0BSCS3AER00000-2</t>
  </si>
  <si>
    <t>2BSZT3CE100000</t>
  </si>
  <si>
    <t>2BSZT3CE200000</t>
  </si>
  <si>
    <t>2BPPS3DR100000</t>
  </si>
  <si>
    <t>2BPPS3DR200000</t>
  </si>
  <si>
    <t>0BSCS3GÉG00000</t>
  </si>
  <si>
    <t>0BSCS2GYE00000</t>
  </si>
  <si>
    <t>2BSZT3HJM00014</t>
  </si>
  <si>
    <t>2BSZT3HAJ00014</t>
  </si>
  <si>
    <t>Kórus 4.</t>
  </si>
  <si>
    <t>2BSZT3K1000014</t>
  </si>
  <si>
    <t>2BSZT3KC200014</t>
  </si>
  <si>
    <t>2BSZT3K3000014</t>
  </si>
  <si>
    <t>2BSZT3K4000014</t>
  </si>
  <si>
    <t>2BSZT3K5000014</t>
  </si>
  <si>
    <t>2BSZT3KKU00000-2</t>
  </si>
  <si>
    <t>2BSZT3KOZ00000</t>
  </si>
  <si>
    <t>2BSZT3MTK00000-3</t>
  </si>
  <si>
    <t>3BMAF3MMŰ00000</t>
  </si>
  <si>
    <t>2BSZT3MUO00000</t>
  </si>
  <si>
    <t>2BPPS3NÉP00000</t>
  </si>
  <si>
    <t>2BSZT1ORI00014</t>
  </si>
  <si>
    <t>Labdajátékok</t>
  </si>
  <si>
    <t>0BSCS3LAB00000</t>
  </si>
  <si>
    <t>2BTTU3POL00011</t>
  </si>
  <si>
    <t>2BPPS3KOL00000</t>
  </si>
  <si>
    <t>2BMAG3SÉ100000</t>
  </si>
  <si>
    <t>2BMAG3SÉ200000</t>
  </si>
  <si>
    <t>2BMAG3SÉ300000</t>
  </si>
  <si>
    <t>2BMAG3SZÉF00000</t>
  </si>
  <si>
    <t>Kiss Zoltán PhD</t>
  </si>
  <si>
    <t>0BSCS3TNY00000-2</t>
  </si>
  <si>
    <t>0BSCS3TÉT00000-2</t>
  </si>
  <si>
    <t>0BSCS3TŰS00000</t>
  </si>
  <si>
    <t>0BSCS3TSR00000</t>
  </si>
  <si>
    <t>0BSCS3ÚSZ00000-2</t>
  </si>
  <si>
    <t>0BSCS3ÜTS00000</t>
  </si>
  <si>
    <t>2BSZT1ÁM100000-2</t>
  </si>
  <si>
    <t>Ficzek Ferenc DLA</t>
  </si>
  <si>
    <t>2BSZT1ÁM200000-2</t>
  </si>
  <si>
    <t>2BPPS1ÁPD00000</t>
  </si>
  <si>
    <t>2BMAG1AN100000</t>
  </si>
  <si>
    <t>2BMAG1AN200014</t>
  </si>
  <si>
    <t>2ZPPS1BÁB00000</t>
  </si>
  <si>
    <t>2BPPS1PSZ00000-4</t>
  </si>
  <si>
    <t>2BPPS1CS100000</t>
  </si>
  <si>
    <t>2BPPS1EG100000</t>
  </si>
  <si>
    <t>2BSZT1EM100000-2</t>
  </si>
  <si>
    <t>2BMAG1FIF000000</t>
  </si>
  <si>
    <t>Forrásismeret, információkezelés</t>
  </si>
  <si>
    <t>Vörös Klára</t>
  </si>
  <si>
    <t>0BSCS1TES100000</t>
  </si>
  <si>
    <t>Fazekas Sándor PhD</t>
  </si>
  <si>
    <t>2BSZT1TIS100000</t>
  </si>
  <si>
    <t>2BSZT1VNM00000-2</t>
  </si>
  <si>
    <t>3BINF1INP100014</t>
  </si>
  <si>
    <t>2BTTU1IKV00020-3</t>
  </si>
  <si>
    <t>2BPPS1JMJ00000</t>
  </si>
  <si>
    <t>2BPPS1NET00029</t>
  </si>
  <si>
    <t>2BPPS1ÖPK00000</t>
  </si>
  <si>
    <r>
      <t>Önismeret és pedagógiai képességfejlesztés</t>
    </r>
    <r>
      <rPr>
        <sz val="10"/>
        <rFont val="Calibri"/>
        <family val="2"/>
        <charset val="238"/>
      </rPr>
      <t>*</t>
    </r>
  </si>
  <si>
    <t>0BICS1SZNY100000</t>
  </si>
  <si>
    <t>2BTTU1SOC00000</t>
  </si>
  <si>
    <t>0BICS3SZE00000-2</t>
  </si>
  <si>
    <t>0BSCS1TES200000</t>
  </si>
  <si>
    <t>0BICS1SZNY200000</t>
  </si>
  <si>
    <t>2BMAG1MM100000</t>
  </si>
  <si>
    <t>2BPKG1GIS00001</t>
  </si>
  <si>
    <t>2BSZT1ÉM200014</t>
  </si>
  <si>
    <t>2BPPS1FPS00014</t>
  </si>
  <si>
    <t>2BSZT1TIS200000-2</t>
  </si>
  <si>
    <t>2BSZT1KNM00000-2</t>
  </si>
  <si>
    <t>Egyéni gyakorlat 1.</t>
  </si>
  <si>
    <t>2BSZT1MM100000</t>
  </si>
  <si>
    <t>Matematika és módszertana I.</t>
  </si>
  <si>
    <t>Kontra József PhD</t>
  </si>
  <si>
    <t>Csoportos gyakorlat 1.</t>
  </si>
  <si>
    <t>Csoportos gyakorlat 2.</t>
  </si>
  <si>
    <t>2BPPS1CS200000</t>
  </si>
  <si>
    <t>2BSZT1MM200000</t>
  </si>
  <si>
    <r>
      <t>Matematika</t>
    </r>
    <r>
      <rPr>
        <strike/>
        <sz val="10"/>
        <rFont val="Arial"/>
        <family val="2"/>
        <charset val="238"/>
      </rPr>
      <t xml:space="preserve">i </t>
    </r>
    <r>
      <rPr>
        <sz val="10"/>
        <rFont val="Arial"/>
        <family val="2"/>
        <charset val="238"/>
      </rPr>
      <t>és módszertana II.</t>
    </r>
  </si>
  <si>
    <t>0BSCS1TM100000</t>
  </si>
  <si>
    <t>Testnevelés és módszertana I.</t>
  </si>
  <si>
    <t>2BPPS1HÁP00000</t>
  </si>
  <si>
    <t>3BSZJ1JOI00002-4</t>
  </si>
  <si>
    <t>Számvitel és Jog</t>
  </si>
  <si>
    <t>2BSZT1ÉM300014</t>
  </si>
  <si>
    <t>2BMAG1GIR00014</t>
  </si>
  <si>
    <t>2BPPS1GYE00014</t>
  </si>
  <si>
    <t>2BPPS1NEV00000-2</t>
  </si>
  <si>
    <t>2BPPS1ÓVP00000</t>
  </si>
  <si>
    <t>2BPPS1NÓ100000</t>
  </si>
  <si>
    <t>Nyári óvodai gyakorlat *</t>
  </si>
  <si>
    <t>2BMAG1MM200000</t>
  </si>
  <si>
    <t>0BICS1SZNY300000</t>
  </si>
  <si>
    <t>2BPPS1PSZ00000-2</t>
  </si>
  <si>
    <t>0BICS1SZIG00000</t>
  </si>
  <si>
    <t>2BPPS1SIG00000-2</t>
  </si>
  <si>
    <t>2BMAG1KOI00000</t>
  </si>
  <si>
    <t>2BSZT1ÉM400014</t>
  </si>
  <si>
    <t>2BPPS1SZP00000</t>
  </si>
  <si>
    <t>2BPPS1DIP00000</t>
  </si>
  <si>
    <t>Gelencsérné Bakó Márta PhD</t>
  </si>
  <si>
    <t>2BMAG1SD100000</t>
  </si>
  <si>
    <t>2BPPS1KTR00000</t>
  </si>
  <si>
    <t>Konfliktuskezelési tréning</t>
  </si>
  <si>
    <t>0BSCS1TM200000</t>
  </si>
  <si>
    <t>2BTTU1FIL00011</t>
  </si>
  <si>
    <t>2BTTU1ETK00010</t>
  </si>
  <si>
    <t>2BTTU1MEU00020</t>
  </si>
  <si>
    <t>2BSZT1ZIO00014</t>
  </si>
  <si>
    <t>Szakdolgozat készítés II.</t>
  </si>
  <si>
    <t>2BPPS1SD200000</t>
  </si>
  <si>
    <t>választott oktató</t>
  </si>
  <si>
    <t>2BTTU1MŰV00000</t>
  </si>
  <si>
    <t>2BPPS1NNG00000</t>
  </si>
  <si>
    <t>Nyári nevelési gyakorlat *</t>
  </si>
  <si>
    <t>2BPPS1ÓVT00000</t>
  </si>
  <si>
    <t>2BPPS1KSZ00000</t>
  </si>
  <si>
    <t>Külső szakmai gyakorlat *</t>
  </si>
  <si>
    <t>2BPPS1EST00000</t>
  </si>
  <si>
    <t>2BPPS1SD300000</t>
  </si>
  <si>
    <t>0BSCS1TES300000</t>
  </si>
  <si>
    <r>
      <t>Testnevelés és módszertana (</t>
    </r>
    <r>
      <rPr>
        <b/>
        <sz val="12"/>
        <rFont val="Arial"/>
        <family val="2"/>
        <charset val="238"/>
      </rPr>
      <t>10 kredit)</t>
    </r>
  </si>
  <si>
    <t>2BPPS1CS300000</t>
  </si>
  <si>
    <t>Csoportos gyakorlat 3.</t>
  </si>
  <si>
    <t>2BPPS1CS400000</t>
  </si>
  <si>
    <t>Csoportos gyakorlat 4.</t>
  </si>
  <si>
    <t>2BPPS1EG200001</t>
  </si>
  <si>
    <t>2BPPS1EG300001</t>
  </si>
  <si>
    <t>2BPPS1EG400001</t>
  </si>
  <si>
    <t>Egyéni gyakorlat II.</t>
  </si>
  <si>
    <t xml:space="preserve">Egyéni gyakorlat III. </t>
  </si>
  <si>
    <t>2BPPS1EG500001</t>
  </si>
  <si>
    <t>Szakmai idegen nyelv 1.</t>
  </si>
  <si>
    <t>Szakmai idegen nyelv 2.</t>
  </si>
  <si>
    <t>Szakmai idegen nyelv 3.</t>
  </si>
  <si>
    <t>Neveléstörténet; Általános pedagógia és didaktika</t>
  </si>
  <si>
    <t>Általános pedagógia és didaktika; Óvodapedagógia</t>
  </si>
  <si>
    <t>Bevezetés a pszichológiába; Neveléselmélet</t>
  </si>
  <si>
    <t>Egyéni gyakorlat 1.; Játékpedagógia és módszertana, játszóképesség-fejlesztés</t>
  </si>
  <si>
    <t>Anyanyelvi nevelés és módszertana I.; Környezetismereti nevelés és módszertana</t>
  </si>
  <si>
    <t>Mai magyar nyelv II.; Ének-zene és módszertana III.</t>
  </si>
  <si>
    <t>Csoportos gyakorlat IV.; Egyéni gyakorlat V.</t>
  </si>
  <si>
    <t>OBICS3AS400000</t>
  </si>
  <si>
    <t>Szakmai idegen nyelv 4.</t>
  </si>
  <si>
    <t>Idegen Nyelvi Igazgatóság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</si>
</sst>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1"/>
      <name val="Calibri"/>
      <family val="2"/>
      <charset val="238"/>
    </font>
    <font>
      <strike/>
      <sz val="10"/>
      <name val="Arial"/>
      <family val="2"/>
      <charset val="238"/>
    </font>
    <font>
      <b/>
      <sz val="10"/>
      <name val="Times New Roman"/>
      <family val="1"/>
      <charset val="238"/>
    </font>
    <font>
      <strike/>
      <sz val="10"/>
      <name val="Cambria"/>
      <family val="1"/>
      <charset val="238"/>
    </font>
    <font>
      <sz val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8" fillId="4" borderId="0" applyNumberFormat="0" applyBorder="0" applyAlignment="0" applyProtection="0"/>
  </cellStyleXfs>
  <cellXfs count="237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8" fillId="0" borderId="0" xfId="0" applyFont="1" applyFill="1" applyBorder="1"/>
    <xf numFmtId="0" fontId="7" fillId="0" borderId="0" xfId="0" applyFont="1" applyBorder="1"/>
    <xf numFmtId="0" fontId="0" fillId="0" borderId="0" xfId="0" applyFill="1" applyBorder="1"/>
    <xf numFmtId="0" fontId="5" fillId="0" borderId="0" xfId="0" applyFont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Fill="1"/>
    <xf numFmtId="0" fontId="9" fillId="0" borderId="0" xfId="0" applyFont="1" applyFill="1" applyBorder="1"/>
    <xf numFmtId="0" fontId="0" fillId="0" borderId="0" xfId="0" applyFill="1"/>
    <xf numFmtId="0" fontId="7" fillId="0" borderId="0" xfId="0" applyFont="1" applyFill="1"/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/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12" fillId="0" borderId="0" xfId="0" applyFont="1" applyFill="1" applyBorder="1"/>
    <xf numFmtId="0" fontId="8" fillId="0" borderId="8" xfId="0" applyFont="1" applyFill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1" fontId="8" fillId="0" borderId="1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 shrinkToFit="1"/>
    </xf>
    <xf numFmtId="1" fontId="8" fillId="0" borderId="12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1" fontId="7" fillId="0" borderId="0" xfId="0" applyNumberFormat="1" applyFont="1" applyFill="1" applyBorder="1" applyAlignment="1">
      <alignment horizontal="center" vertical="center" shrinkToFit="1"/>
    </xf>
    <xf numFmtId="1" fontId="9" fillId="0" borderId="0" xfId="0" applyNumberFormat="1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center" vertical="center" shrinkToFit="1"/>
    </xf>
    <xf numFmtId="0" fontId="7" fillId="0" borderId="0" xfId="0" applyFont="1"/>
    <xf numFmtId="0" fontId="8" fillId="5" borderId="0" xfId="0" applyFont="1" applyFill="1" applyBorder="1"/>
    <xf numFmtId="0" fontId="19" fillId="0" borderId="0" xfId="0" applyFont="1" applyFill="1" applyBorder="1"/>
    <xf numFmtId="0" fontId="7" fillId="0" borderId="0" xfId="0" applyFont="1" applyFill="1" applyBorder="1"/>
    <xf numFmtId="0" fontId="20" fillId="0" borderId="0" xfId="0" applyFont="1" applyFill="1" applyBorder="1"/>
    <xf numFmtId="0" fontId="15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/>
    <xf numFmtId="0" fontId="1" fillId="5" borderId="0" xfId="0" applyFont="1" applyFill="1" applyBorder="1"/>
    <xf numFmtId="0" fontId="6" fillId="0" borderId="1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6" borderId="0" xfId="0" applyFont="1" applyFill="1" applyBorder="1"/>
    <xf numFmtId="0" fontId="0" fillId="5" borderId="0" xfId="0" applyFill="1" applyBorder="1"/>
    <xf numFmtId="0" fontId="20" fillId="6" borderId="0" xfId="0" applyFont="1" applyFill="1" applyBorder="1"/>
    <xf numFmtId="0" fontId="15" fillId="6" borderId="0" xfId="0" applyFont="1" applyFill="1" applyBorder="1"/>
    <xf numFmtId="0" fontId="12" fillId="5" borderId="0" xfId="0" applyFont="1" applyFill="1" applyBorder="1"/>
    <xf numFmtId="0" fontId="8" fillId="6" borderId="0" xfId="0" applyFont="1" applyFill="1" applyBorder="1"/>
    <xf numFmtId="0" fontId="7" fillId="3" borderId="1" xfId="0" applyFont="1" applyFill="1" applyBorder="1" applyAlignment="1">
      <alignment horizontal="left" vertical="center"/>
    </xf>
    <xf numFmtId="0" fontId="7" fillId="3" borderId="19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1" fillId="0" borderId="21" xfId="1" applyFont="1" applyFill="1" applyBorder="1"/>
    <xf numFmtId="0" fontId="1" fillId="0" borderId="21" xfId="0" applyFont="1" applyFill="1" applyBorder="1"/>
    <xf numFmtId="0" fontId="1" fillId="0" borderId="3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" fillId="0" borderId="52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left"/>
    </xf>
    <xf numFmtId="0" fontId="1" fillId="0" borderId="33" xfId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49" fontId="1" fillId="0" borderId="33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33" xfId="1" applyFont="1" applyFill="1" applyBorder="1" applyAlignment="1">
      <alignment horizontal="center"/>
    </xf>
    <xf numFmtId="0" fontId="14" fillId="0" borderId="23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" fillId="0" borderId="53" xfId="1" applyFont="1" applyFill="1" applyBorder="1"/>
    <xf numFmtId="0" fontId="1" fillId="0" borderId="53" xfId="0" applyFont="1" applyFill="1" applyBorder="1"/>
    <xf numFmtId="0" fontId="1" fillId="0" borderId="48" xfId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/>
    </xf>
    <xf numFmtId="0" fontId="1" fillId="0" borderId="53" xfId="0" applyFont="1" applyFill="1" applyBorder="1" applyAlignment="1">
      <alignment horizontal="left" vertical="center"/>
    </xf>
    <xf numFmtId="0" fontId="22" fillId="0" borderId="0" xfId="0" applyFont="1" applyFill="1" applyBorder="1"/>
    <xf numFmtId="0" fontId="21" fillId="0" borderId="0" xfId="0" applyFont="1" applyFill="1" applyBorder="1"/>
    <xf numFmtId="0" fontId="1" fillId="0" borderId="21" xfId="1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32" xfId="1" applyFont="1" applyFill="1" applyBorder="1"/>
    <xf numFmtId="0" fontId="1" fillId="0" borderId="32" xfId="0" applyFont="1" applyFill="1" applyBorder="1"/>
    <xf numFmtId="49" fontId="1" fillId="0" borderId="52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left" vertical="center"/>
    </xf>
    <xf numFmtId="49" fontId="1" fillId="0" borderId="48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49" fontId="1" fillId="0" borderId="33" xfId="0" applyNumberFormat="1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/>
    </xf>
    <xf numFmtId="0" fontId="1" fillId="0" borderId="40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8" xfId="1" applyFont="1" applyFill="1" applyBorder="1"/>
    <xf numFmtId="0" fontId="1" fillId="0" borderId="28" xfId="0" applyFont="1" applyFill="1" applyBorder="1"/>
    <xf numFmtId="0" fontId="1" fillId="0" borderId="28" xfId="1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left" vertical="center"/>
    </xf>
    <xf numFmtId="49" fontId="1" fillId="0" borderId="21" xfId="0" applyNumberFormat="1" applyFont="1" applyFill="1" applyBorder="1" applyAlignment="1">
      <alignment horizontal="center" vertical="center"/>
    </xf>
    <xf numFmtId="0" fontId="1" fillId="0" borderId="29" xfId="1" applyFont="1" applyFill="1" applyBorder="1"/>
    <xf numFmtId="0" fontId="1" fillId="0" borderId="36" xfId="0" applyFont="1" applyFill="1" applyBorder="1" applyAlignment="1">
      <alignment horizontal="center"/>
    </xf>
    <xf numFmtId="0" fontId="1" fillId="0" borderId="29" xfId="0" applyFont="1" applyFill="1" applyBorder="1"/>
    <xf numFmtId="0" fontId="14" fillId="0" borderId="21" xfId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center"/>
    </xf>
    <xf numFmtId="0" fontId="14" fillId="0" borderId="24" xfId="0" applyFont="1" applyFill="1" applyBorder="1" applyAlignment="1">
      <alignment horizontal="center"/>
    </xf>
    <xf numFmtId="0" fontId="14" fillId="0" borderId="22" xfId="1" applyFont="1" applyFill="1" applyBorder="1" applyAlignment="1">
      <alignment horizontal="center"/>
    </xf>
    <xf numFmtId="0" fontId="1" fillId="0" borderId="45" xfId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8" fillId="0" borderId="16" xfId="0" applyFont="1" applyFill="1" applyBorder="1"/>
    <xf numFmtId="0" fontId="8" fillId="0" borderId="17" xfId="0" applyFont="1" applyFill="1" applyBorder="1"/>
    <xf numFmtId="0" fontId="1" fillId="0" borderId="5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22" xfId="1" applyFont="1" applyFill="1" applyBorder="1" applyAlignment="1">
      <alignment horizontal="center"/>
    </xf>
    <xf numFmtId="0" fontId="1" fillId="0" borderId="25" xfId="0" applyFont="1" applyFill="1" applyBorder="1"/>
    <xf numFmtId="0" fontId="1" fillId="0" borderId="27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28" xfId="0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21" xfId="0" applyFont="1" applyFill="1" applyBorder="1" applyAlignment="1">
      <alignment vertical="center" wrapText="1"/>
    </xf>
    <xf numFmtId="0" fontId="1" fillId="0" borderId="32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horizontal="center"/>
    </xf>
    <xf numFmtId="0" fontId="1" fillId="0" borderId="40" xfId="1" applyFont="1" applyFill="1" applyBorder="1"/>
    <xf numFmtId="0" fontId="1" fillId="0" borderId="34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41" xfId="1" applyFont="1" applyFill="1" applyBorder="1"/>
    <xf numFmtId="0" fontId="1" fillId="0" borderId="29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 shrinkToFit="1"/>
    </xf>
    <xf numFmtId="0" fontId="1" fillId="0" borderId="42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/>
    </xf>
    <xf numFmtId="0" fontId="13" fillId="0" borderId="21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left" vertical="center"/>
    </xf>
    <xf numFmtId="0" fontId="1" fillId="0" borderId="21" xfId="0" applyFont="1" applyFill="1" applyBorder="1" applyAlignment="1">
      <alignment vertical="center"/>
    </xf>
    <xf numFmtId="49" fontId="1" fillId="0" borderId="21" xfId="0" applyNumberFormat="1" applyFont="1" applyFill="1" applyBorder="1" applyAlignment="1">
      <alignment horizontal="center" vertical="center" shrinkToFit="1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/>
    </xf>
    <xf numFmtId="0" fontId="16" fillId="0" borderId="0" xfId="0" applyFont="1" applyFill="1" applyBorder="1"/>
    <xf numFmtId="49" fontId="13" fillId="0" borderId="21" xfId="1" applyNumberFormat="1" applyFont="1" applyFill="1" applyBorder="1" applyAlignment="1">
      <alignment horizontal="center" vertical="center" shrinkToFit="1"/>
    </xf>
    <xf numFmtId="49" fontId="1" fillId="0" borderId="46" xfId="0" applyNumberFormat="1" applyFont="1" applyFill="1" applyBorder="1" applyAlignment="1">
      <alignment horizontal="center" vertical="center"/>
    </xf>
    <xf numFmtId="0" fontId="1" fillId="0" borderId="31" xfId="1" applyFont="1" applyFill="1" applyBorder="1"/>
    <xf numFmtId="0" fontId="1" fillId="0" borderId="39" xfId="0" applyFont="1" applyFill="1" applyBorder="1"/>
    <xf numFmtId="49" fontId="1" fillId="0" borderId="47" xfId="0" applyNumberFormat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shrinkToFit="1"/>
    </xf>
    <xf numFmtId="0" fontId="1" fillId="0" borderId="21" xfId="0" applyFont="1" applyFill="1" applyBorder="1" applyAlignment="1">
      <alignment horizontal="center" shrinkToFit="1"/>
    </xf>
    <xf numFmtId="0" fontId="1" fillId="0" borderId="21" xfId="0" applyFont="1" applyFill="1" applyBorder="1" applyAlignment="1">
      <alignment horizontal="center" wrapText="1"/>
    </xf>
    <xf numFmtId="0" fontId="1" fillId="0" borderId="32" xfId="0" applyFont="1" applyFill="1" applyBorder="1" applyAlignment="1">
      <alignment horizontal="center"/>
    </xf>
    <xf numFmtId="0" fontId="0" fillId="0" borderId="21" xfId="0" applyFont="1" applyFill="1" applyBorder="1"/>
    <xf numFmtId="0" fontId="23" fillId="0" borderId="53" xfId="0" applyFont="1" applyFill="1" applyBorder="1" applyAlignment="1">
      <alignment vertical="center" wrapText="1"/>
    </xf>
    <xf numFmtId="0" fontId="6" fillId="0" borderId="56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4" fillId="5" borderId="54" xfId="0" applyFont="1" applyFill="1" applyBorder="1" applyAlignment="1">
      <alignment horizontal="center" vertical="center"/>
    </xf>
    <xf numFmtId="0" fontId="4" fillId="5" borderId="5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/>
    </xf>
    <xf numFmtId="0" fontId="6" fillId="0" borderId="58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15" fillId="0" borderId="59" xfId="0" applyFont="1" applyFill="1" applyBorder="1" applyAlignment="1">
      <alignment horizontal="center" vertical="center"/>
    </xf>
    <xf numFmtId="0" fontId="15" fillId="0" borderId="60" xfId="0" applyFont="1" applyFill="1" applyBorder="1" applyAlignment="1">
      <alignment horizontal="center" vertical="center"/>
    </xf>
    <xf numFmtId="0" fontId="15" fillId="0" borderId="61" xfId="0" applyFont="1" applyFill="1" applyBorder="1" applyAlignment="1">
      <alignment horizontal="center" vertical="center"/>
    </xf>
    <xf numFmtId="0" fontId="15" fillId="0" borderId="62" xfId="0" applyFont="1" applyFill="1" applyBorder="1" applyAlignment="1">
      <alignment horizontal="center" vertical="center"/>
    </xf>
    <xf numFmtId="49" fontId="6" fillId="0" borderId="63" xfId="0" applyNumberFormat="1" applyFont="1" applyFill="1" applyBorder="1" applyAlignment="1">
      <alignment horizontal="center" vertical="center"/>
    </xf>
    <xf numFmtId="49" fontId="6" fillId="0" borderId="64" xfId="0" applyNumberFormat="1" applyFont="1" applyFill="1" applyBorder="1" applyAlignment="1">
      <alignment horizontal="center" vertical="center"/>
    </xf>
    <xf numFmtId="49" fontId="6" fillId="0" borderId="65" xfId="0" applyNumberFormat="1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horizontal="center"/>
    </xf>
    <xf numFmtId="0" fontId="6" fillId="0" borderId="4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5" borderId="54" xfId="0" applyFont="1" applyFill="1" applyBorder="1" applyAlignment="1">
      <alignment horizontal="center" vertical="center"/>
    </xf>
    <xf numFmtId="0" fontId="1" fillId="5" borderId="55" xfId="0" applyFont="1" applyFill="1" applyBorder="1"/>
    <xf numFmtId="0" fontId="1" fillId="5" borderId="1" xfId="0" applyFont="1" applyFill="1" applyBorder="1"/>
    <xf numFmtId="0" fontId="7" fillId="5" borderId="55" xfId="0" applyFont="1" applyFill="1" applyBorder="1" applyAlignment="1">
      <alignment horizontal="center" vertical="center"/>
    </xf>
    <xf numFmtId="0" fontId="1" fillId="5" borderId="1" xfId="0" applyFont="1" applyFill="1" applyBorder="1" applyAlignment="1"/>
    <xf numFmtId="0" fontId="1" fillId="5" borderId="55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" fontId="9" fillId="0" borderId="52" xfId="0" applyNumberFormat="1" applyFont="1" applyBorder="1" applyAlignment="1">
      <alignment horizontal="center" vertical="center" shrinkToFit="1"/>
    </xf>
    <xf numFmtId="1" fontId="10" fillId="0" borderId="33" xfId="0" applyNumberFormat="1" applyFont="1" applyBorder="1" applyAlignment="1">
      <alignment horizontal="center" vertical="center" shrinkToFit="1"/>
    </xf>
    <xf numFmtId="1" fontId="10" fillId="0" borderId="48" xfId="0" applyNumberFormat="1" applyFont="1" applyBorder="1" applyAlignment="1">
      <alignment horizontal="center" vertical="center" shrinkToFit="1"/>
    </xf>
    <xf numFmtId="0" fontId="9" fillId="0" borderId="28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39" xfId="0" applyFont="1" applyBorder="1" applyAlignment="1">
      <alignment horizontal="left" vertical="center"/>
    </xf>
  </cellXfs>
  <cellStyles count="2">
    <cellStyle name="Jó" xfId="1" builtinId="26"/>
    <cellStyle name="Normál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S225"/>
  <sheetViews>
    <sheetView tabSelected="1" zoomScaleNormal="100" zoomScaleSheetLayoutView="100" workbookViewId="0">
      <selection activeCell="B13" sqref="B13"/>
    </sheetView>
  </sheetViews>
  <sheetFormatPr defaultRowHeight="12.75" x14ac:dyDescent="0.2"/>
  <cols>
    <col min="1" max="1" width="19.140625" style="1" bestFit="1" customWidth="1"/>
    <col min="2" max="2" width="67.7109375" style="1" bestFit="1" customWidth="1"/>
    <col min="3" max="3" width="38" style="2" bestFit="1" customWidth="1"/>
    <col min="4" max="4" width="3.28515625" style="3" customWidth="1"/>
    <col min="5" max="5" width="3.85546875" style="3" customWidth="1"/>
    <col min="6" max="6" width="6.7109375" style="4" customWidth="1"/>
    <col min="7" max="7" width="5.140625" style="4" customWidth="1"/>
    <col min="8" max="8" width="3.42578125" style="4" customWidth="1"/>
    <col min="9" max="9" width="5.7109375" style="4" customWidth="1"/>
    <col min="10" max="10" width="6.7109375" style="4" customWidth="1"/>
    <col min="11" max="11" width="5.140625" style="4" customWidth="1"/>
    <col min="12" max="12" width="4" style="4" customWidth="1"/>
    <col min="13" max="13" width="3.28515625" style="4" customWidth="1"/>
    <col min="14" max="14" width="6.7109375" style="4" customWidth="1"/>
    <col min="15" max="15" width="5.140625" style="4" customWidth="1"/>
    <col min="16" max="17" width="3.28515625" style="4" customWidth="1"/>
    <col min="18" max="18" width="6.7109375" style="4" customWidth="1"/>
    <col min="19" max="19" width="5.140625" style="4" customWidth="1"/>
    <col min="20" max="21" width="3.28515625" style="4" customWidth="1"/>
    <col min="22" max="22" width="6.7109375" style="4" customWidth="1"/>
    <col min="23" max="23" width="5.140625" style="4" customWidth="1"/>
    <col min="24" max="24" width="3.28515625" style="4" customWidth="1"/>
    <col min="25" max="25" width="4.5703125" style="4" customWidth="1"/>
    <col min="26" max="26" width="6.7109375" style="4" customWidth="1"/>
    <col min="27" max="27" width="5.140625" style="4" customWidth="1"/>
    <col min="28" max="28" width="31.42578125" style="4" bestFit="1" customWidth="1"/>
    <col min="29" max="29" width="30.85546875" style="4" bestFit="1" customWidth="1"/>
    <col min="30" max="30" width="9.140625" style="13"/>
    <col min="31" max="175" width="9.140625" style="8"/>
    <col min="176" max="16384" width="9.140625" style="5"/>
  </cols>
  <sheetData>
    <row r="1" spans="1:175" ht="18" x14ac:dyDescent="0.25">
      <c r="A1" s="221" t="s">
        <v>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</row>
    <row r="2" spans="1:175" ht="15.75" x14ac:dyDescent="0.25">
      <c r="A2" s="222" t="s">
        <v>61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</row>
    <row r="3" spans="1:175" ht="15.75" x14ac:dyDescent="0.25">
      <c r="A3" s="222" t="s">
        <v>217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</row>
    <row r="4" spans="1:175" ht="15.75" x14ac:dyDescent="0.25">
      <c r="A4" s="222" t="s">
        <v>1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</row>
    <row r="5" spans="1:175" s="20" customFormat="1" ht="14.25" x14ac:dyDescent="0.2">
      <c r="A5" s="223" t="s">
        <v>216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11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</row>
    <row r="6" spans="1:175" ht="13.5" thickBot="1" x14ac:dyDescent="0.25">
      <c r="A6" s="15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1:175" ht="14.25" thickTop="1" thickBot="1" x14ac:dyDescent="0.25">
      <c r="A7" s="15"/>
      <c r="B7" s="15"/>
      <c r="C7" s="16"/>
      <c r="D7" s="17"/>
      <c r="E7" s="212" t="s">
        <v>76</v>
      </c>
      <c r="F7" s="213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3"/>
      <c r="X7" s="5"/>
      <c r="Y7" s="5"/>
      <c r="Z7" s="5"/>
      <c r="AA7" s="5"/>
      <c r="AB7" s="5"/>
      <c r="AC7" s="5"/>
      <c r="AD7" s="8"/>
    </row>
    <row r="8" spans="1:175" ht="15" thickBot="1" x14ac:dyDescent="0.25">
      <c r="A8" s="9"/>
      <c r="B8" s="21" t="s">
        <v>60</v>
      </c>
      <c r="C8" s="10" t="s">
        <v>67</v>
      </c>
      <c r="D8" s="9"/>
      <c r="E8" s="24" t="s">
        <v>77</v>
      </c>
      <c r="F8" s="25">
        <f>SUM(D33,H33,L33,T33,D50,H50,L50,P50,D57,H57,L57,P57,L61,D66,H66,H74,L74,P74,P81,T81,L88,D94,H94,L94)</f>
        <v>53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13"/>
      <c r="X8" s="5"/>
      <c r="Y8" s="5"/>
      <c r="Z8" s="5"/>
      <c r="AA8" s="5"/>
      <c r="AB8" s="5"/>
      <c r="AC8" s="5"/>
      <c r="AD8" s="8"/>
    </row>
    <row r="9" spans="1:175" ht="14.25" x14ac:dyDescent="0.2">
      <c r="A9" s="9"/>
      <c r="B9" s="234" t="s">
        <v>93</v>
      </c>
      <c r="C9" s="231">
        <f>SUM(C33,C39,C50,C57,C61,C66,C74,C81,C88,C94,C111,C116)</f>
        <v>139</v>
      </c>
      <c r="D9" s="9"/>
      <c r="E9" s="24" t="s">
        <v>78</v>
      </c>
      <c r="F9" s="25">
        <f>SUM(E33,I33,M33,U33,E39,I39,M39,E50,I50,M50,Q50,U50,E57,I57,M57,Q57,I61,M61,E66,I66,I74,M74,Q74,E81,I81,M81,Q81,U81,E94,I94,M94,E111,I111,M111,Q111,U111,Y111,Q116,U116,Y116)</f>
        <v>398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13"/>
      <c r="X9" s="5"/>
      <c r="Y9" s="5"/>
      <c r="Z9" s="5"/>
      <c r="AA9" s="5"/>
      <c r="AB9" s="5"/>
      <c r="AC9" s="5"/>
      <c r="AD9" s="8"/>
    </row>
    <row r="10" spans="1:175" ht="15" thickBot="1" x14ac:dyDescent="0.25">
      <c r="A10" s="9"/>
      <c r="B10" s="235" t="s">
        <v>94</v>
      </c>
      <c r="C10" s="232">
        <v>32</v>
      </c>
      <c r="D10" s="9"/>
      <c r="E10" s="26" t="s">
        <v>79</v>
      </c>
      <c r="F10" s="27">
        <f>SUM(F8:F9)</f>
        <v>451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13"/>
      <c r="X10" s="5"/>
      <c r="Y10" s="5"/>
      <c r="Z10" s="5"/>
      <c r="AA10" s="5"/>
      <c r="AB10" s="5"/>
      <c r="AC10" s="5"/>
      <c r="AD10" s="8"/>
    </row>
    <row r="11" spans="1:175" ht="15.75" thickTop="1" thickBot="1" x14ac:dyDescent="0.25">
      <c r="A11" s="9"/>
      <c r="B11" s="236" t="s">
        <v>95</v>
      </c>
      <c r="C11" s="233">
        <v>9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13"/>
      <c r="AC11" s="5"/>
      <c r="AD11" s="8"/>
    </row>
    <row r="12" spans="1:175" ht="15.75" thickTop="1" thickBot="1" x14ac:dyDescent="0.25">
      <c r="A12" s="9"/>
      <c r="B12" s="22" t="s">
        <v>39</v>
      </c>
      <c r="C12" s="28">
        <f>SUM(C9:C11)</f>
        <v>180</v>
      </c>
      <c r="D12" s="9"/>
      <c r="E12" s="212" t="s">
        <v>80</v>
      </c>
      <c r="F12" s="213"/>
      <c r="G12" s="9"/>
      <c r="H12" s="9"/>
      <c r="I12" s="214" t="s">
        <v>81</v>
      </c>
      <c r="J12" s="215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13"/>
      <c r="AC12" s="5"/>
      <c r="AD12" s="8"/>
    </row>
    <row r="13" spans="1:175" ht="15" thickBot="1" x14ac:dyDescent="0.25">
      <c r="A13" s="9"/>
      <c r="B13" s="34"/>
      <c r="C13" s="35"/>
      <c r="D13" s="9"/>
      <c r="E13" s="24" t="s">
        <v>77</v>
      </c>
      <c r="F13" s="25">
        <f>SUM(L135,P135,T135,P145,T145,X145,L156,P156,T156,X156,P165,T165,X165,T175,X175)</f>
        <v>40</v>
      </c>
      <c r="G13" s="9"/>
      <c r="H13" s="9"/>
      <c r="I13" s="30">
        <f>F16/C12</f>
        <v>3</v>
      </c>
      <c r="J13" s="29" t="s">
        <v>82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13"/>
      <c r="AC13" s="5"/>
      <c r="AD13" s="8"/>
    </row>
    <row r="14" spans="1:175" ht="13.5" thickTop="1" x14ac:dyDescent="0.2">
      <c r="A14" s="18"/>
      <c r="D14" s="18"/>
      <c r="E14" s="24" t="s">
        <v>78</v>
      </c>
      <c r="F14" s="25">
        <f>SUM(M135,Q135,U135,Q145,U145,Y145,M156,Q156,U156,Y156,Q165,U165,Y165,Q175,U175,Y175)</f>
        <v>49</v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9"/>
      <c r="AA14" s="19"/>
      <c r="AB14" s="13"/>
      <c r="AC14" s="5"/>
      <c r="AD14" s="8"/>
    </row>
    <row r="15" spans="1:175" ht="13.5" thickBot="1" x14ac:dyDescent="0.25">
      <c r="A15" s="18"/>
      <c r="B15" s="31"/>
      <c r="C15" s="32"/>
      <c r="D15" s="18"/>
      <c r="E15" s="26" t="s">
        <v>79</v>
      </c>
      <c r="F15" s="27">
        <f>SUM(F13:F14)</f>
        <v>89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9"/>
      <c r="Y15" s="19"/>
      <c r="Z15" s="13"/>
      <c r="AA15" s="5"/>
      <c r="AB15" s="5"/>
      <c r="AC15" s="5"/>
      <c r="AD15" s="8"/>
    </row>
    <row r="16" spans="1:175" ht="13.5" thickTop="1" x14ac:dyDescent="0.2">
      <c r="A16" s="18"/>
      <c r="B16" s="31"/>
      <c r="C16" s="32"/>
      <c r="D16" s="18"/>
      <c r="E16" s="18"/>
      <c r="F16" s="33">
        <f>SUM(F10,F15)</f>
        <v>540</v>
      </c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  <c r="Y16" s="19"/>
      <c r="Z16" s="13"/>
      <c r="AA16" s="5"/>
      <c r="AB16" s="5"/>
      <c r="AC16" s="5"/>
      <c r="AD16" s="8"/>
    </row>
    <row r="17" spans="1:175" ht="13.5" thickBot="1" x14ac:dyDescent="0.25">
      <c r="A17" s="15"/>
      <c r="B17" s="15"/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175" s="7" customFormat="1" x14ac:dyDescent="0.2">
      <c r="A18" s="199" t="s">
        <v>2</v>
      </c>
      <c r="B18" s="209" t="s">
        <v>3</v>
      </c>
      <c r="C18" s="216" t="s">
        <v>4</v>
      </c>
      <c r="D18" s="219" t="s">
        <v>96</v>
      </c>
      <c r="E18" s="207"/>
      <c r="F18" s="207"/>
      <c r="G18" s="208"/>
      <c r="H18" s="219" t="s">
        <v>97</v>
      </c>
      <c r="I18" s="207"/>
      <c r="J18" s="207"/>
      <c r="K18" s="208"/>
      <c r="L18" s="207" t="s">
        <v>98</v>
      </c>
      <c r="M18" s="207"/>
      <c r="N18" s="207"/>
      <c r="O18" s="208"/>
      <c r="P18" s="219" t="s">
        <v>99</v>
      </c>
      <c r="Q18" s="207"/>
      <c r="R18" s="207"/>
      <c r="S18" s="208"/>
      <c r="T18" s="207" t="s">
        <v>100</v>
      </c>
      <c r="U18" s="207"/>
      <c r="V18" s="207"/>
      <c r="W18" s="208"/>
      <c r="X18" s="219" t="s">
        <v>101</v>
      </c>
      <c r="Y18" s="207"/>
      <c r="Z18" s="207"/>
      <c r="AA18" s="208"/>
      <c r="AB18" s="199" t="s">
        <v>5</v>
      </c>
      <c r="AC18" s="199" t="s">
        <v>70</v>
      </c>
      <c r="AD18" s="14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</row>
    <row r="19" spans="1:175" s="7" customFormat="1" x14ac:dyDescent="0.2">
      <c r="A19" s="200"/>
      <c r="B19" s="210"/>
      <c r="C19" s="217"/>
      <c r="D19" s="220" t="s">
        <v>6</v>
      </c>
      <c r="E19" s="203"/>
      <c r="F19" s="45" t="s">
        <v>7</v>
      </c>
      <c r="G19" s="46" t="s">
        <v>8</v>
      </c>
      <c r="H19" s="202" t="s">
        <v>6</v>
      </c>
      <c r="I19" s="203"/>
      <c r="J19" s="45" t="s">
        <v>7</v>
      </c>
      <c r="K19" s="46" t="s">
        <v>8</v>
      </c>
      <c r="L19" s="202" t="s">
        <v>6</v>
      </c>
      <c r="M19" s="203"/>
      <c r="N19" s="45" t="s">
        <v>7</v>
      </c>
      <c r="O19" s="46" t="s">
        <v>8</v>
      </c>
      <c r="P19" s="202" t="s">
        <v>6</v>
      </c>
      <c r="Q19" s="203"/>
      <c r="R19" s="45" t="s">
        <v>7</v>
      </c>
      <c r="S19" s="46" t="s">
        <v>8</v>
      </c>
      <c r="T19" s="202" t="s">
        <v>6</v>
      </c>
      <c r="U19" s="203"/>
      <c r="V19" s="45" t="s">
        <v>7</v>
      </c>
      <c r="W19" s="46" t="s">
        <v>8</v>
      </c>
      <c r="X19" s="202" t="s">
        <v>6</v>
      </c>
      <c r="Y19" s="203"/>
      <c r="Z19" s="45" t="s">
        <v>7</v>
      </c>
      <c r="AA19" s="46" t="s">
        <v>8</v>
      </c>
      <c r="AB19" s="200"/>
      <c r="AC19" s="200"/>
      <c r="AD19" s="14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39"/>
      <c r="FG19" s="39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</row>
    <row r="20" spans="1:175" s="7" customFormat="1" ht="13.5" thickBot="1" x14ac:dyDescent="0.25">
      <c r="A20" s="201"/>
      <c r="B20" s="211"/>
      <c r="C20" s="218"/>
      <c r="D20" s="47" t="s">
        <v>9</v>
      </c>
      <c r="E20" s="48" t="s">
        <v>10</v>
      </c>
      <c r="F20" s="48"/>
      <c r="G20" s="49"/>
      <c r="H20" s="48" t="s">
        <v>9</v>
      </c>
      <c r="I20" s="48" t="s">
        <v>10</v>
      </c>
      <c r="J20" s="48"/>
      <c r="K20" s="49"/>
      <c r="L20" s="48" t="s">
        <v>9</v>
      </c>
      <c r="M20" s="48" t="s">
        <v>10</v>
      </c>
      <c r="N20" s="48"/>
      <c r="O20" s="49"/>
      <c r="P20" s="48" t="s">
        <v>9</v>
      </c>
      <c r="Q20" s="48" t="s">
        <v>10</v>
      </c>
      <c r="R20" s="48"/>
      <c r="S20" s="49"/>
      <c r="T20" s="48" t="s">
        <v>9</v>
      </c>
      <c r="U20" s="48" t="s">
        <v>10</v>
      </c>
      <c r="V20" s="48"/>
      <c r="W20" s="49"/>
      <c r="X20" s="48" t="s">
        <v>9</v>
      </c>
      <c r="Y20" s="48" t="s">
        <v>10</v>
      </c>
      <c r="Z20" s="48"/>
      <c r="AA20" s="49"/>
      <c r="AB20" s="201"/>
      <c r="AC20" s="201"/>
      <c r="AD20" s="14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</row>
    <row r="21" spans="1:175" s="54" customFormat="1" ht="16.5" thickBot="1" x14ac:dyDescent="0.25">
      <c r="A21" s="204" t="s">
        <v>89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6"/>
      <c r="AD21" s="13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</row>
    <row r="22" spans="1:175" ht="16.5" thickBot="1" x14ac:dyDescent="0.25">
      <c r="A22" s="204" t="s">
        <v>165</v>
      </c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6"/>
    </row>
    <row r="23" spans="1:175" s="12" customFormat="1" x14ac:dyDescent="0.2">
      <c r="A23" s="66" t="s">
        <v>352</v>
      </c>
      <c r="B23" s="67" t="s">
        <v>353</v>
      </c>
      <c r="C23" s="68"/>
      <c r="D23" s="69">
        <v>1</v>
      </c>
      <c r="E23" s="70">
        <v>1</v>
      </c>
      <c r="F23" s="70" t="s">
        <v>144</v>
      </c>
      <c r="G23" s="71">
        <v>1</v>
      </c>
      <c r="H23" s="69"/>
      <c r="I23" s="70"/>
      <c r="J23" s="70"/>
      <c r="K23" s="71"/>
      <c r="L23" s="69"/>
      <c r="M23" s="70"/>
      <c r="N23" s="70"/>
      <c r="O23" s="71"/>
      <c r="P23" s="72"/>
      <c r="Q23" s="70"/>
      <c r="R23" s="70"/>
      <c r="S23" s="73"/>
      <c r="T23" s="69"/>
      <c r="U23" s="70"/>
      <c r="V23" s="70"/>
      <c r="W23" s="71"/>
      <c r="X23" s="69"/>
      <c r="Y23" s="70"/>
      <c r="Z23" s="70"/>
      <c r="AA23" s="71"/>
      <c r="AB23" s="74" t="s">
        <v>221</v>
      </c>
      <c r="AC23" s="74" t="s">
        <v>354</v>
      </c>
    </row>
    <row r="24" spans="1:175" s="12" customFormat="1" x14ac:dyDescent="0.2">
      <c r="A24" s="66" t="s">
        <v>359</v>
      </c>
      <c r="B24" s="67" t="s">
        <v>193</v>
      </c>
      <c r="C24" s="68"/>
      <c r="D24" s="69">
        <v>0</v>
      </c>
      <c r="E24" s="70">
        <v>2</v>
      </c>
      <c r="F24" s="70" t="s">
        <v>144</v>
      </c>
      <c r="G24" s="71">
        <v>2</v>
      </c>
      <c r="H24" s="69"/>
      <c r="I24" s="70"/>
      <c r="J24" s="70"/>
      <c r="K24" s="71"/>
      <c r="L24" s="69"/>
      <c r="M24" s="70"/>
      <c r="N24" s="70"/>
      <c r="O24" s="71"/>
      <c r="P24" s="72"/>
      <c r="Q24" s="70"/>
      <c r="R24" s="70"/>
      <c r="S24" s="73"/>
      <c r="T24" s="69"/>
      <c r="U24" s="70"/>
      <c r="V24" s="70"/>
      <c r="W24" s="71"/>
      <c r="X24" s="69"/>
      <c r="Y24" s="70"/>
      <c r="Z24" s="70"/>
      <c r="AA24" s="71"/>
      <c r="AB24" s="74" t="s">
        <v>13</v>
      </c>
      <c r="AC24" s="74" t="s">
        <v>105</v>
      </c>
    </row>
    <row r="25" spans="1:175" s="12" customFormat="1" x14ac:dyDescent="0.2">
      <c r="A25" s="66" t="s">
        <v>360</v>
      </c>
      <c r="B25" s="67" t="s">
        <v>233</v>
      </c>
      <c r="C25" s="68"/>
      <c r="D25" s="69">
        <v>2</v>
      </c>
      <c r="E25" s="70">
        <v>0</v>
      </c>
      <c r="F25" s="70" t="s">
        <v>12</v>
      </c>
      <c r="G25" s="71">
        <v>2</v>
      </c>
      <c r="H25" s="69"/>
      <c r="I25" s="70"/>
      <c r="J25" s="70"/>
      <c r="K25" s="71"/>
      <c r="L25" s="69"/>
      <c r="M25" s="70"/>
      <c r="N25" s="70"/>
      <c r="O25" s="71"/>
      <c r="P25" s="72"/>
      <c r="Q25" s="70"/>
      <c r="R25" s="70"/>
      <c r="S25" s="73"/>
      <c r="T25" s="69"/>
      <c r="U25" s="70"/>
      <c r="V25" s="70"/>
      <c r="W25" s="71"/>
      <c r="X25" s="69"/>
      <c r="Y25" s="70"/>
      <c r="Z25" s="70"/>
      <c r="AA25" s="71"/>
      <c r="AB25" s="74" t="s">
        <v>224</v>
      </c>
      <c r="AC25" s="74" t="s">
        <v>142</v>
      </c>
    </row>
    <row r="26" spans="1:175" s="12" customFormat="1" x14ac:dyDescent="0.2">
      <c r="A26" s="66" t="s">
        <v>366</v>
      </c>
      <c r="B26" s="67" t="s">
        <v>40</v>
      </c>
      <c r="C26" s="68"/>
      <c r="D26" s="69">
        <v>2</v>
      </c>
      <c r="E26" s="70">
        <v>0</v>
      </c>
      <c r="F26" s="70" t="s">
        <v>12</v>
      </c>
      <c r="G26" s="71">
        <v>2</v>
      </c>
      <c r="H26" s="69"/>
      <c r="I26" s="70"/>
      <c r="J26" s="70"/>
      <c r="K26" s="71"/>
      <c r="L26" s="75"/>
      <c r="M26" s="76"/>
      <c r="N26" s="76"/>
      <c r="O26" s="77"/>
      <c r="P26" s="72"/>
      <c r="Q26" s="70"/>
      <c r="R26" s="70"/>
      <c r="S26" s="73"/>
      <c r="T26" s="69"/>
      <c r="U26" s="70"/>
      <c r="V26" s="70"/>
      <c r="W26" s="71"/>
      <c r="X26" s="69"/>
      <c r="Y26" s="70"/>
      <c r="Z26" s="70"/>
      <c r="AA26" s="71"/>
      <c r="AB26" s="74" t="s">
        <v>65</v>
      </c>
      <c r="AC26" s="74" t="s">
        <v>113</v>
      </c>
    </row>
    <row r="27" spans="1:175" s="12" customFormat="1" x14ac:dyDescent="0.2">
      <c r="A27" s="66" t="s">
        <v>371</v>
      </c>
      <c r="B27" s="67" t="s">
        <v>132</v>
      </c>
      <c r="C27" s="78"/>
      <c r="D27" s="69"/>
      <c r="E27" s="70"/>
      <c r="F27" s="70"/>
      <c r="G27" s="71"/>
      <c r="H27" s="69">
        <v>2</v>
      </c>
      <c r="I27" s="70">
        <v>0</v>
      </c>
      <c r="J27" s="70" t="s">
        <v>12</v>
      </c>
      <c r="K27" s="71">
        <v>2</v>
      </c>
      <c r="L27" s="69"/>
      <c r="M27" s="70"/>
      <c r="N27" s="70"/>
      <c r="O27" s="71"/>
      <c r="P27" s="72"/>
      <c r="Q27" s="70"/>
      <c r="R27" s="70"/>
      <c r="S27" s="73"/>
      <c r="T27" s="69"/>
      <c r="U27" s="70"/>
      <c r="V27" s="70"/>
      <c r="W27" s="71"/>
      <c r="X27" s="69"/>
      <c r="Y27" s="70"/>
      <c r="Z27" s="70"/>
      <c r="AA27" s="71"/>
      <c r="AB27" s="79" t="s">
        <v>126</v>
      </c>
      <c r="AC27" s="79" t="s">
        <v>133</v>
      </c>
    </row>
    <row r="28" spans="1:175" s="12" customFormat="1" ht="12.75" customHeight="1" x14ac:dyDescent="0.2">
      <c r="A28" s="66" t="s">
        <v>388</v>
      </c>
      <c r="B28" s="67" t="s">
        <v>134</v>
      </c>
      <c r="C28" s="80"/>
      <c r="D28" s="81"/>
      <c r="E28" s="82"/>
      <c r="F28" s="82"/>
      <c r="G28" s="83"/>
      <c r="H28" s="81"/>
      <c r="I28" s="82"/>
      <c r="J28" s="70"/>
      <c r="K28" s="83"/>
      <c r="L28" s="81">
        <v>2</v>
      </c>
      <c r="M28" s="82">
        <v>0</v>
      </c>
      <c r="N28" s="82" t="s">
        <v>12</v>
      </c>
      <c r="O28" s="83">
        <v>2</v>
      </c>
      <c r="P28" s="84"/>
      <c r="Q28" s="82"/>
      <c r="R28" s="82"/>
      <c r="S28" s="85"/>
      <c r="T28" s="81"/>
      <c r="U28" s="82"/>
      <c r="V28" s="82"/>
      <c r="W28" s="83"/>
      <c r="X28" s="81"/>
      <c r="Y28" s="82"/>
      <c r="Z28" s="82"/>
      <c r="AA28" s="83"/>
      <c r="AB28" s="74" t="s">
        <v>389</v>
      </c>
      <c r="AC28" s="74" t="s">
        <v>192</v>
      </c>
    </row>
    <row r="29" spans="1:175" s="12" customFormat="1" ht="12.75" customHeight="1" x14ac:dyDescent="0.2">
      <c r="A29" s="66" t="s">
        <v>411</v>
      </c>
      <c r="B29" s="67" t="s">
        <v>85</v>
      </c>
      <c r="C29" s="86"/>
      <c r="D29" s="81"/>
      <c r="E29" s="82"/>
      <c r="F29" s="82"/>
      <c r="G29" s="83"/>
      <c r="H29" s="81"/>
      <c r="I29" s="82"/>
      <c r="J29" s="82"/>
      <c r="K29" s="83"/>
      <c r="L29" s="87"/>
      <c r="M29" s="88"/>
      <c r="N29" s="88"/>
      <c r="O29" s="89"/>
      <c r="P29" s="84"/>
      <c r="Q29" s="82"/>
      <c r="R29" s="82"/>
      <c r="S29" s="85"/>
      <c r="T29" s="81">
        <v>1</v>
      </c>
      <c r="U29" s="82">
        <v>0</v>
      </c>
      <c r="V29" s="82" t="s">
        <v>12</v>
      </c>
      <c r="W29" s="83">
        <v>1</v>
      </c>
      <c r="X29" s="81"/>
      <c r="Y29" s="82"/>
      <c r="Z29" s="82"/>
      <c r="AA29" s="83"/>
      <c r="AB29" s="74" t="s">
        <v>65</v>
      </c>
      <c r="AC29" s="74" t="s">
        <v>110</v>
      </c>
    </row>
    <row r="30" spans="1:175" s="12" customFormat="1" ht="12.75" customHeight="1" x14ac:dyDescent="0.2">
      <c r="A30" s="66" t="s">
        <v>413</v>
      </c>
      <c r="B30" s="67" t="s">
        <v>194</v>
      </c>
      <c r="C30" s="90"/>
      <c r="D30" s="81"/>
      <c r="E30" s="82"/>
      <c r="F30" s="82"/>
      <c r="G30" s="83"/>
      <c r="H30" s="81"/>
      <c r="I30" s="82"/>
      <c r="J30" s="82"/>
      <c r="K30" s="83"/>
      <c r="L30" s="81"/>
      <c r="M30" s="82"/>
      <c r="N30" s="82"/>
      <c r="O30" s="83"/>
      <c r="P30" s="91"/>
      <c r="Q30" s="88"/>
      <c r="R30" s="88"/>
      <c r="S30" s="92"/>
      <c r="T30" s="81">
        <v>2</v>
      </c>
      <c r="U30" s="82">
        <v>0</v>
      </c>
      <c r="V30" s="82" t="s">
        <v>12</v>
      </c>
      <c r="W30" s="83">
        <v>2</v>
      </c>
      <c r="X30" s="81"/>
      <c r="Y30" s="82"/>
      <c r="Z30" s="82"/>
      <c r="AA30" s="83"/>
      <c r="AB30" s="74" t="s">
        <v>65</v>
      </c>
      <c r="AC30" s="74" t="s">
        <v>114</v>
      </c>
    </row>
    <row r="31" spans="1:175" s="12" customFormat="1" ht="12.75" customHeight="1" x14ac:dyDescent="0.2">
      <c r="A31" s="66" t="s">
        <v>418</v>
      </c>
      <c r="B31" s="67" t="s">
        <v>34</v>
      </c>
      <c r="C31" s="86"/>
      <c r="D31" s="81"/>
      <c r="E31" s="82"/>
      <c r="F31" s="82"/>
      <c r="G31" s="83"/>
      <c r="H31" s="81"/>
      <c r="I31" s="82"/>
      <c r="J31" s="82"/>
      <c r="K31" s="83"/>
      <c r="L31" s="81"/>
      <c r="M31" s="82"/>
      <c r="N31" s="82"/>
      <c r="O31" s="83"/>
      <c r="P31" s="84"/>
      <c r="Q31" s="82"/>
      <c r="R31" s="82"/>
      <c r="S31" s="85"/>
      <c r="T31" s="81">
        <v>2</v>
      </c>
      <c r="U31" s="82">
        <v>0</v>
      </c>
      <c r="V31" s="82" t="s">
        <v>12</v>
      </c>
      <c r="W31" s="83">
        <v>1</v>
      </c>
      <c r="X31" s="81"/>
      <c r="Y31" s="82"/>
      <c r="Z31" s="82"/>
      <c r="AA31" s="83"/>
      <c r="AB31" s="74" t="s">
        <v>65</v>
      </c>
      <c r="AC31" s="74" t="s">
        <v>114</v>
      </c>
    </row>
    <row r="32" spans="1:175" s="103" customFormat="1" ht="12.75" customHeight="1" thickBot="1" x14ac:dyDescent="0.25">
      <c r="A32" s="93" t="s">
        <v>412</v>
      </c>
      <c r="B32" s="94" t="s">
        <v>37</v>
      </c>
      <c r="C32" s="95"/>
      <c r="D32" s="96"/>
      <c r="E32" s="97"/>
      <c r="F32" s="97"/>
      <c r="G32" s="98"/>
      <c r="H32" s="96"/>
      <c r="I32" s="97"/>
      <c r="J32" s="97"/>
      <c r="K32" s="98"/>
      <c r="L32" s="96"/>
      <c r="M32" s="97"/>
      <c r="N32" s="97"/>
      <c r="O32" s="98"/>
      <c r="P32" s="99"/>
      <c r="Q32" s="97"/>
      <c r="R32" s="97"/>
      <c r="S32" s="100"/>
      <c r="T32" s="96">
        <v>1</v>
      </c>
      <c r="U32" s="97">
        <v>0</v>
      </c>
      <c r="V32" s="101" t="s">
        <v>12</v>
      </c>
      <c r="W32" s="98">
        <v>1</v>
      </c>
      <c r="X32" s="96"/>
      <c r="Y32" s="97"/>
      <c r="Z32" s="101"/>
      <c r="AA32" s="98"/>
      <c r="AB32" s="102" t="s">
        <v>65</v>
      </c>
      <c r="AC32" s="102" t="s">
        <v>112</v>
      </c>
    </row>
    <row r="33" spans="1:175" s="53" customFormat="1" ht="12.75" customHeight="1" thickBot="1" x14ac:dyDescent="0.25">
      <c r="A33" s="22"/>
      <c r="B33" s="22" t="s">
        <v>84</v>
      </c>
      <c r="C33" s="63">
        <f>SUM(G33,K33,O33,W33)</f>
        <v>16</v>
      </c>
      <c r="D33" s="64">
        <f>SUM(D23:D32)</f>
        <v>5</v>
      </c>
      <c r="E33" s="65">
        <f>SUM(E23:E32)</f>
        <v>3</v>
      </c>
      <c r="F33" s="65"/>
      <c r="G33" s="62">
        <f>SUM(G23:G32)</f>
        <v>7</v>
      </c>
      <c r="H33" s="64">
        <f>SUM(H23:H32)</f>
        <v>2</v>
      </c>
      <c r="I33" s="65">
        <f>SUM(I23:I32)</f>
        <v>0</v>
      </c>
      <c r="J33" s="65"/>
      <c r="K33" s="62">
        <f>SUM(K23:K32)</f>
        <v>2</v>
      </c>
      <c r="L33" s="64">
        <f>SUM(L23:L32)</f>
        <v>2</v>
      </c>
      <c r="M33" s="65">
        <f>SUM(M23:M32)</f>
        <v>0</v>
      </c>
      <c r="N33" s="65"/>
      <c r="O33" s="62">
        <f>SUM(O23:O32)</f>
        <v>2</v>
      </c>
      <c r="P33" s="64"/>
      <c r="Q33" s="65"/>
      <c r="R33" s="65"/>
      <c r="S33" s="62"/>
      <c r="T33" s="64">
        <f>SUM(T23:T32)</f>
        <v>6</v>
      </c>
      <c r="U33" s="65">
        <f>SUM(U23:U32)</f>
        <v>0</v>
      </c>
      <c r="V33" s="65"/>
      <c r="W33" s="62">
        <f>SUM(W23:W32)</f>
        <v>5</v>
      </c>
      <c r="X33" s="60"/>
      <c r="Y33" s="61"/>
      <c r="Z33" s="61"/>
      <c r="AA33" s="59"/>
      <c r="AB33" s="22"/>
      <c r="AC33" s="22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8"/>
      <c r="DL33" s="38"/>
      <c r="DM33" s="38"/>
      <c r="DN33" s="38"/>
      <c r="DO33" s="38"/>
      <c r="DP33" s="38"/>
      <c r="DQ33" s="38"/>
      <c r="DR33" s="38"/>
      <c r="DS33" s="38"/>
      <c r="DT33" s="38"/>
      <c r="DU33" s="38"/>
      <c r="DV33" s="38"/>
      <c r="DW33" s="38"/>
      <c r="DX33" s="38"/>
      <c r="DY33" s="38"/>
      <c r="DZ33" s="38"/>
      <c r="EA33" s="38"/>
      <c r="EB33" s="38"/>
      <c r="EC33" s="38"/>
      <c r="ED33" s="38"/>
      <c r="EE33" s="38"/>
      <c r="EF33" s="38"/>
      <c r="EG33" s="38"/>
      <c r="EH33" s="38"/>
      <c r="EI33" s="38"/>
      <c r="EJ33" s="38"/>
      <c r="EK33" s="38"/>
      <c r="EL33" s="38"/>
      <c r="EM33" s="38"/>
      <c r="EN33" s="38"/>
      <c r="EO33" s="38"/>
      <c r="EP33" s="38"/>
      <c r="EQ33" s="38"/>
      <c r="ER33" s="38"/>
      <c r="ES33" s="38"/>
      <c r="ET33" s="38"/>
      <c r="EU33" s="38"/>
      <c r="EV33" s="38"/>
      <c r="EW33" s="38"/>
      <c r="EX33" s="38"/>
      <c r="EY33" s="38"/>
      <c r="EZ33" s="38"/>
      <c r="FA33" s="38"/>
      <c r="FB33" s="38"/>
      <c r="FC33" s="38"/>
      <c r="FD33" s="38"/>
      <c r="FE33" s="38"/>
      <c r="FF33" s="38"/>
      <c r="FG33" s="38"/>
      <c r="FH33" s="38"/>
      <c r="FI33" s="38"/>
      <c r="FJ33" s="38"/>
      <c r="FK33" s="38"/>
      <c r="FL33" s="38"/>
      <c r="FM33" s="38"/>
      <c r="FN33" s="38"/>
      <c r="FO33" s="38"/>
      <c r="FP33" s="38"/>
      <c r="FQ33" s="38"/>
      <c r="FR33" s="38"/>
      <c r="FS33" s="38"/>
    </row>
    <row r="34" spans="1:175" s="54" customFormat="1" ht="16.5" thickBot="1" x14ac:dyDescent="0.25">
      <c r="A34" s="204" t="s">
        <v>166</v>
      </c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  <c r="AB34" s="205"/>
      <c r="AC34" s="206"/>
      <c r="AD34" s="13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</row>
    <row r="35" spans="1:175" s="104" customFormat="1" ht="12.75" customHeight="1" x14ac:dyDescent="0.2">
      <c r="A35" s="66" t="s">
        <v>365</v>
      </c>
      <c r="B35" s="67" t="s">
        <v>438</v>
      </c>
      <c r="C35" s="80"/>
      <c r="D35" s="81">
        <v>0</v>
      </c>
      <c r="E35" s="82">
        <v>4</v>
      </c>
      <c r="F35" s="82" t="s">
        <v>144</v>
      </c>
      <c r="G35" s="83">
        <v>0</v>
      </c>
      <c r="H35" s="81"/>
      <c r="I35" s="82"/>
      <c r="J35" s="82"/>
      <c r="K35" s="83"/>
      <c r="L35" s="81"/>
      <c r="M35" s="82"/>
      <c r="N35" s="82"/>
      <c r="O35" s="83"/>
      <c r="P35" s="84"/>
      <c r="Q35" s="82"/>
      <c r="R35" s="82"/>
      <c r="S35" s="85"/>
      <c r="T35" s="81"/>
      <c r="U35" s="82"/>
      <c r="V35" s="82"/>
      <c r="W35" s="83"/>
      <c r="X35" s="81"/>
      <c r="Y35" s="82"/>
      <c r="Z35" s="70"/>
      <c r="AA35" s="83"/>
      <c r="AB35" s="74" t="s">
        <v>127</v>
      </c>
      <c r="AC35" s="74" t="s">
        <v>128</v>
      </c>
    </row>
    <row r="36" spans="1:175" s="104" customFormat="1" ht="12.75" customHeight="1" x14ac:dyDescent="0.2">
      <c r="A36" s="66" t="s">
        <v>369</v>
      </c>
      <c r="B36" s="67" t="s">
        <v>439</v>
      </c>
      <c r="C36" s="106" t="s">
        <v>438</v>
      </c>
      <c r="D36" s="81"/>
      <c r="E36" s="82"/>
      <c r="F36" s="82"/>
      <c r="G36" s="83"/>
      <c r="H36" s="81">
        <v>0</v>
      </c>
      <c r="I36" s="82">
        <v>4</v>
      </c>
      <c r="J36" s="82" t="s">
        <v>144</v>
      </c>
      <c r="K36" s="83">
        <v>0</v>
      </c>
      <c r="L36" s="81"/>
      <c r="M36" s="82"/>
      <c r="N36" s="82"/>
      <c r="O36" s="83"/>
      <c r="P36" s="84"/>
      <c r="Q36" s="82"/>
      <c r="R36" s="82"/>
      <c r="S36" s="85"/>
      <c r="T36" s="81"/>
      <c r="U36" s="82"/>
      <c r="V36" s="82"/>
      <c r="W36" s="83"/>
      <c r="X36" s="81"/>
      <c r="Y36" s="82"/>
      <c r="Z36" s="70"/>
      <c r="AA36" s="83"/>
      <c r="AB36" s="74" t="s">
        <v>127</v>
      </c>
      <c r="AC36" s="74" t="s">
        <v>128</v>
      </c>
    </row>
    <row r="37" spans="1:175" s="104" customFormat="1" ht="12.75" customHeight="1" x14ac:dyDescent="0.2">
      <c r="A37" s="66" t="s">
        <v>398</v>
      </c>
      <c r="B37" s="67" t="s">
        <v>440</v>
      </c>
      <c r="C37" s="106" t="s">
        <v>439</v>
      </c>
      <c r="D37" s="81"/>
      <c r="E37" s="82"/>
      <c r="F37" s="82"/>
      <c r="G37" s="83"/>
      <c r="H37" s="81"/>
      <c r="I37" s="82"/>
      <c r="J37" s="82"/>
      <c r="K37" s="83"/>
      <c r="L37" s="81">
        <v>0</v>
      </c>
      <c r="M37" s="82">
        <v>4</v>
      </c>
      <c r="N37" s="82" t="s">
        <v>144</v>
      </c>
      <c r="O37" s="83">
        <v>0</v>
      </c>
      <c r="P37" s="84"/>
      <c r="Q37" s="82"/>
      <c r="R37" s="82"/>
      <c r="S37" s="85"/>
      <c r="T37" s="81"/>
      <c r="U37" s="82"/>
      <c r="V37" s="82"/>
      <c r="W37" s="83"/>
      <c r="X37" s="81"/>
      <c r="Y37" s="82"/>
      <c r="Z37" s="70"/>
      <c r="AA37" s="83"/>
      <c r="AB37" s="74" t="s">
        <v>127</v>
      </c>
      <c r="AC37" s="74" t="s">
        <v>128</v>
      </c>
    </row>
    <row r="38" spans="1:175" s="104" customFormat="1" ht="12.75" customHeight="1" thickBot="1" x14ac:dyDescent="0.25">
      <c r="A38" s="93" t="s">
        <v>400</v>
      </c>
      <c r="B38" s="94" t="s">
        <v>130</v>
      </c>
      <c r="C38" s="106" t="s">
        <v>440</v>
      </c>
      <c r="D38" s="96"/>
      <c r="E38" s="97"/>
      <c r="F38" s="97"/>
      <c r="G38" s="98"/>
      <c r="H38" s="96"/>
      <c r="I38" s="97"/>
      <c r="J38" s="97"/>
      <c r="K38" s="98"/>
      <c r="L38" s="96">
        <v>0</v>
      </c>
      <c r="M38" s="97">
        <v>0</v>
      </c>
      <c r="N38" s="97" t="s">
        <v>131</v>
      </c>
      <c r="O38" s="98">
        <v>0</v>
      </c>
      <c r="P38" s="99"/>
      <c r="Q38" s="97"/>
      <c r="R38" s="97"/>
      <c r="S38" s="100"/>
      <c r="T38" s="96"/>
      <c r="U38" s="97"/>
      <c r="V38" s="97"/>
      <c r="W38" s="98"/>
      <c r="X38" s="96"/>
      <c r="Y38" s="97"/>
      <c r="Z38" s="101"/>
      <c r="AA38" s="98"/>
      <c r="AB38" s="102" t="s">
        <v>127</v>
      </c>
      <c r="AC38" s="102" t="s">
        <v>128</v>
      </c>
    </row>
    <row r="39" spans="1:175" s="53" customFormat="1" ht="12.75" customHeight="1" thickBot="1" x14ac:dyDescent="0.25">
      <c r="A39" s="22"/>
      <c r="B39" s="22" t="s">
        <v>84</v>
      </c>
      <c r="C39" s="63">
        <f>SUM(G39,K39,O39)</f>
        <v>0</v>
      </c>
      <c r="D39" s="64">
        <f>SUM(D35:D38)</f>
        <v>0</v>
      </c>
      <c r="E39" s="65">
        <f>SUM(E35:E38)</f>
        <v>4</v>
      </c>
      <c r="F39" s="65"/>
      <c r="G39" s="62">
        <f>SUM(G35:G38)</f>
        <v>0</v>
      </c>
      <c r="H39" s="64">
        <f>SUM(H35:H38)</f>
        <v>0</v>
      </c>
      <c r="I39" s="65">
        <f>SUM(I35:I38)</f>
        <v>4</v>
      </c>
      <c r="J39" s="65"/>
      <c r="K39" s="62">
        <f>SUM(K35:K38)</f>
        <v>0</v>
      </c>
      <c r="L39" s="64">
        <f>SUM(L35:L38)</f>
        <v>0</v>
      </c>
      <c r="M39" s="65">
        <f>SUM(M35:M38)</f>
        <v>4</v>
      </c>
      <c r="N39" s="61"/>
      <c r="O39" s="62">
        <f>SUM(O35:O38)</f>
        <v>0</v>
      </c>
      <c r="P39" s="60"/>
      <c r="Q39" s="61"/>
      <c r="R39" s="61"/>
      <c r="S39" s="59"/>
      <c r="T39" s="60"/>
      <c r="U39" s="61"/>
      <c r="V39" s="61"/>
      <c r="W39" s="62"/>
      <c r="X39" s="60"/>
      <c r="Y39" s="61"/>
      <c r="Z39" s="61"/>
      <c r="AA39" s="59"/>
      <c r="AB39" s="22"/>
      <c r="AC39" s="22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8"/>
      <c r="DM39" s="38"/>
      <c r="DN39" s="38"/>
      <c r="DO39" s="38"/>
      <c r="DP39" s="38"/>
      <c r="DQ39" s="38"/>
      <c r="DR39" s="38"/>
      <c r="DS39" s="38"/>
      <c r="DT39" s="38"/>
      <c r="DU39" s="38"/>
      <c r="DV39" s="38"/>
      <c r="DW39" s="38"/>
      <c r="DX39" s="38"/>
      <c r="DY39" s="38"/>
      <c r="DZ39" s="38"/>
      <c r="EA39" s="38"/>
      <c r="EB39" s="38"/>
      <c r="EC39" s="38"/>
      <c r="ED39" s="38"/>
      <c r="EE39" s="38"/>
      <c r="EF39" s="38"/>
      <c r="EG39" s="38"/>
      <c r="EH39" s="38"/>
      <c r="EI39" s="38"/>
      <c r="EJ39" s="38"/>
      <c r="EK39" s="38"/>
      <c r="EL39" s="38"/>
      <c r="EM39" s="38"/>
      <c r="EN39" s="38"/>
      <c r="EO39" s="38"/>
      <c r="EP39" s="38"/>
      <c r="EQ39" s="38"/>
      <c r="ER39" s="38"/>
      <c r="ES39" s="38"/>
      <c r="ET39" s="38"/>
      <c r="EU39" s="38"/>
      <c r="EV39" s="38"/>
      <c r="EW39" s="38"/>
      <c r="EX39" s="38"/>
      <c r="EY39" s="38"/>
      <c r="EZ39" s="38"/>
      <c r="FA39" s="38"/>
      <c r="FB39" s="38"/>
      <c r="FC39" s="38"/>
      <c r="FD39" s="38"/>
      <c r="FE39" s="38"/>
      <c r="FF39" s="38"/>
      <c r="FG39" s="38"/>
      <c r="FH39" s="38"/>
      <c r="FI39" s="38"/>
      <c r="FJ39" s="38"/>
      <c r="FK39" s="38"/>
      <c r="FL39" s="38"/>
      <c r="FM39" s="38"/>
      <c r="FN39" s="38"/>
      <c r="FO39" s="38"/>
      <c r="FP39" s="38"/>
      <c r="FQ39" s="38"/>
      <c r="FR39" s="38"/>
      <c r="FS39" s="38"/>
    </row>
    <row r="40" spans="1:175" s="54" customFormat="1" ht="16.5" thickBot="1" x14ac:dyDescent="0.25">
      <c r="A40" s="204" t="s">
        <v>167</v>
      </c>
      <c r="B40" s="205"/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  <c r="Q40" s="205"/>
      <c r="R40" s="205"/>
      <c r="S40" s="205"/>
      <c r="T40" s="205"/>
      <c r="U40" s="205"/>
      <c r="V40" s="205"/>
      <c r="W40" s="205"/>
      <c r="X40" s="205"/>
      <c r="Y40" s="205"/>
      <c r="Z40" s="205"/>
      <c r="AA40" s="205"/>
      <c r="AB40" s="205"/>
      <c r="AC40" s="206"/>
      <c r="AD40" s="13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</row>
    <row r="41" spans="1:175" s="12" customFormat="1" ht="12.75" customHeight="1" x14ac:dyDescent="0.2">
      <c r="A41" s="107" t="s">
        <v>362</v>
      </c>
      <c r="B41" s="108" t="s">
        <v>232</v>
      </c>
      <c r="C41" s="109"/>
      <c r="D41" s="110">
        <v>2</v>
      </c>
      <c r="E41" s="111">
        <v>0</v>
      </c>
      <c r="F41" s="111" t="s">
        <v>12</v>
      </c>
      <c r="G41" s="112">
        <v>2</v>
      </c>
      <c r="H41" s="113"/>
      <c r="I41" s="114"/>
      <c r="J41" s="114"/>
      <c r="K41" s="115"/>
      <c r="L41" s="113"/>
      <c r="M41" s="114"/>
      <c r="N41" s="114"/>
      <c r="O41" s="115"/>
      <c r="P41" s="116"/>
      <c r="Q41" s="111"/>
      <c r="R41" s="111"/>
      <c r="S41" s="117"/>
      <c r="T41" s="110"/>
      <c r="U41" s="111"/>
      <c r="V41" s="111"/>
      <c r="W41" s="112"/>
      <c r="X41" s="110"/>
      <c r="Y41" s="111"/>
      <c r="Z41" s="111"/>
      <c r="AA41" s="112"/>
      <c r="AB41" s="118" t="s">
        <v>223</v>
      </c>
      <c r="AC41" s="118" t="s">
        <v>104</v>
      </c>
      <c r="AD41" s="11"/>
    </row>
    <row r="42" spans="1:175" s="42" customFormat="1" x14ac:dyDescent="0.2">
      <c r="A42" s="66" t="s">
        <v>344</v>
      </c>
      <c r="B42" s="67" t="s">
        <v>195</v>
      </c>
      <c r="C42" s="119"/>
      <c r="D42" s="120">
        <v>2</v>
      </c>
      <c r="E42" s="101">
        <v>1</v>
      </c>
      <c r="F42" s="101" t="s">
        <v>12</v>
      </c>
      <c r="G42" s="121">
        <v>3</v>
      </c>
      <c r="H42" s="120"/>
      <c r="I42" s="101"/>
      <c r="J42" s="101"/>
      <c r="K42" s="121"/>
      <c r="L42" s="120"/>
      <c r="M42" s="101"/>
      <c r="N42" s="101"/>
      <c r="O42" s="121"/>
      <c r="P42" s="122"/>
      <c r="Q42" s="101"/>
      <c r="R42" s="101"/>
      <c r="S42" s="123"/>
      <c r="T42" s="120"/>
      <c r="U42" s="101"/>
      <c r="V42" s="101"/>
      <c r="W42" s="121"/>
      <c r="X42" s="120"/>
      <c r="Y42" s="101"/>
      <c r="Z42" s="101"/>
      <c r="AA42" s="121"/>
      <c r="AB42" s="74" t="s">
        <v>223</v>
      </c>
      <c r="AC42" s="74" t="s">
        <v>146</v>
      </c>
    </row>
    <row r="43" spans="1:175" s="12" customFormat="1" x14ac:dyDescent="0.2">
      <c r="A43" s="66" t="s">
        <v>361</v>
      </c>
      <c r="B43" s="67" t="s">
        <v>196</v>
      </c>
      <c r="C43" s="124"/>
      <c r="D43" s="69">
        <v>2</v>
      </c>
      <c r="E43" s="70">
        <v>1</v>
      </c>
      <c r="F43" s="70" t="s">
        <v>12</v>
      </c>
      <c r="G43" s="71">
        <v>3</v>
      </c>
      <c r="H43" s="69"/>
      <c r="I43" s="70"/>
      <c r="J43" s="70"/>
      <c r="K43" s="71"/>
      <c r="L43" s="69"/>
      <c r="M43" s="70"/>
      <c r="N43" s="70"/>
      <c r="O43" s="71"/>
      <c r="P43" s="72"/>
      <c r="Q43" s="70"/>
      <c r="R43" s="70"/>
      <c r="S43" s="73"/>
      <c r="T43" s="69"/>
      <c r="U43" s="70"/>
      <c r="V43" s="70"/>
      <c r="W43" s="71"/>
      <c r="X43" s="69"/>
      <c r="Y43" s="70"/>
      <c r="Z43" s="70"/>
      <c r="AA43" s="71"/>
      <c r="AB43" s="74" t="s">
        <v>223</v>
      </c>
      <c r="AC43" s="74" t="s">
        <v>141</v>
      </c>
    </row>
    <row r="44" spans="1:175" s="12" customFormat="1" x14ac:dyDescent="0.2">
      <c r="A44" s="66" t="s">
        <v>347</v>
      </c>
      <c r="B44" s="67" t="s">
        <v>86</v>
      </c>
      <c r="C44" s="124"/>
      <c r="D44" s="69">
        <v>0</v>
      </c>
      <c r="E44" s="70">
        <v>2</v>
      </c>
      <c r="F44" s="70" t="s">
        <v>144</v>
      </c>
      <c r="G44" s="71">
        <v>2</v>
      </c>
      <c r="H44" s="69"/>
      <c r="I44" s="70"/>
      <c r="J44" s="70"/>
      <c r="K44" s="71"/>
      <c r="L44" s="69"/>
      <c r="M44" s="70"/>
      <c r="N44" s="70"/>
      <c r="O44" s="71"/>
      <c r="P44" s="72"/>
      <c r="Q44" s="70"/>
      <c r="R44" s="70"/>
      <c r="S44" s="73"/>
      <c r="T44" s="69"/>
      <c r="U44" s="70"/>
      <c r="V44" s="70"/>
      <c r="W44" s="71"/>
      <c r="X44" s="69"/>
      <c r="Y44" s="70"/>
      <c r="Z44" s="70"/>
      <c r="AA44" s="71"/>
      <c r="AB44" s="74" t="s">
        <v>223</v>
      </c>
      <c r="AC44" s="74" t="s">
        <v>141</v>
      </c>
    </row>
    <row r="45" spans="1:175" s="12" customFormat="1" ht="13.5" customHeight="1" x14ac:dyDescent="0.2">
      <c r="A45" s="66" t="s">
        <v>394</v>
      </c>
      <c r="B45" s="67" t="s">
        <v>19</v>
      </c>
      <c r="C45" s="193" t="s">
        <v>441</v>
      </c>
      <c r="D45" s="69"/>
      <c r="E45" s="70"/>
      <c r="F45" s="70"/>
      <c r="G45" s="71"/>
      <c r="H45" s="69">
        <v>1</v>
      </c>
      <c r="I45" s="70">
        <v>1</v>
      </c>
      <c r="J45" s="70" t="s">
        <v>12</v>
      </c>
      <c r="K45" s="71">
        <v>2</v>
      </c>
      <c r="L45" s="69"/>
      <c r="M45" s="70"/>
      <c r="N45" s="70"/>
      <c r="O45" s="71"/>
      <c r="P45" s="72"/>
      <c r="Q45" s="70"/>
      <c r="R45" s="70"/>
      <c r="S45" s="73"/>
      <c r="T45" s="69"/>
      <c r="U45" s="70"/>
      <c r="V45" s="70"/>
      <c r="W45" s="71"/>
      <c r="X45" s="69"/>
      <c r="Y45" s="70"/>
      <c r="Z45" s="70"/>
      <c r="AA45" s="71"/>
      <c r="AB45" s="74" t="s">
        <v>223</v>
      </c>
      <c r="AC45" s="74" t="s">
        <v>141</v>
      </c>
    </row>
    <row r="46" spans="1:175" s="12" customFormat="1" x14ac:dyDescent="0.2">
      <c r="A46" s="66" t="s">
        <v>393</v>
      </c>
      <c r="B46" s="67" t="s">
        <v>25</v>
      </c>
      <c r="C46" s="106" t="s">
        <v>19</v>
      </c>
      <c r="D46" s="69"/>
      <c r="E46" s="70"/>
      <c r="F46" s="70"/>
      <c r="G46" s="71"/>
      <c r="H46" s="69"/>
      <c r="I46" s="70"/>
      <c r="J46" s="70"/>
      <c r="K46" s="71"/>
      <c r="L46" s="81">
        <v>2</v>
      </c>
      <c r="M46" s="82">
        <v>0</v>
      </c>
      <c r="N46" s="82" t="s">
        <v>12</v>
      </c>
      <c r="O46" s="83">
        <v>2</v>
      </c>
      <c r="P46" s="72"/>
      <c r="Q46" s="70"/>
      <c r="R46" s="70"/>
      <c r="S46" s="73"/>
      <c r="T46" s="69"/>
      <c r="U46" s="70"/>
      <c r="V46" s="70"/>
      <c r="W46" s="71"/>
      <c r="X46" s="69"/>
      <c r="Y46" s="70"/>
      <c r="Z46" s="70"/>
      <c r="AA46" s="71"/>
      <c r="AB46" s="74" t="s">
        <v>223</v>
      </c>
      <c r="AC46" s="74" t="s">
        <v>107</v>
      </c>
    </row>
    <row r="47" spans="1:175" s="12" customFormat="1" ht="12.75" customHeight="1" x14ac:dyDescent="0.2">
      <c r="A47" s="66" t="s">
        <v>387</v>
      </c>
      <c r="B47" s="67" t="s">
        <v>297</v>
      </c>
      <c r="C47" s="194" t="s">
        <v>442</v>
      </c>
      <c r="D47" s="81"/>
      <c r="E47" s="82"/>
      <c r="F47" s="82"/>
      <c r="G47" s="83"/>
      <c r="H47" s="84"/>
      <c r="I47" s="82"/>
      <c r="J47" s="82"/>
      <c r="K47" s="85"/>
      <c r="L47" s="81">
        <v>1</v>
      </c>
      <c r="M47" s="82">
        <v>1</v>
      </c>
      <c r="N47" s="82" t="s">
        <v>144</v>
      </c>
      <c r="O47" s="83">
        <v>2</v>
      </c>
      <c r="P47" s="87"/>
      <c r="Q47" s="88"/>
      <c r="R47" s="88"/>
      <c r="S47" s="89"/>
      <c r="T47" s="81"/>
      <c r="U47" s="82"/>
      <c r="V47" s="82"/>
      <c r="W47" s="83"/>
      <c r="X47" s="84"/>
      <c r="Y47" s="82"/>
      <c r="Z47" s="82"/>
      <c r="AA47" s="85"/>
      <c r="AB47" s="74" t="s">
        <v>223</v>
      </c>
      <c r="AC47" s="74" t="s">
        <v>106</v>
      </c>
    </row>
    <row r="48" spans="1:175" s="12" customFormat="1" x14ac:dyDescent="0.2">
      <c r="A48" s="66" t="s">
        <v>405</v>
      </c>
      <c r="B48" s="67" t="s">
        <v>28</v>
      </c>
      <c r="C48" s="106" t="s">
        <v>25</v>
      </c>
      <c r="D48" s="69"/>
      <c r="E48" s="70"/>
      <c r="F48" s="70"/>
      <c r="G48" s="71"/>
      <c r="H48" s="69"/>
      <c r="I48" s="70"/>
      <c r="J48" s="70"/>
      <c r="K48" s="71"/>
      <c r="L48" s="69"/>
      <c r="M48" s="70"/>
      <c r="N48" s="70"/>
      <c r="O48" s="71"/>
      <c r="P48" s="72">
        <v>1</v>
      </c>
      <c r="Q48" s="70">
        <v>1</v>
      </c>
      <c r="R48" s="70" t="s">
        <v>144</v>
      </c>
      <c r="S48" s="73">
        <v>2</v>
      </c>
      <c r="T48" s="69"/>
      <c r="U48" s="70"/>
      <c r="V48" s="70"/>
      <c r="W48" s="71"/>
      <c r="X48" s="69"/>
      <c r="Y48" s="70"/>
      <c r="Z48" s="70"/>
      <c r="AA48" s="71"/>
      <c r="AB48" s="74" t="s">
        <v>223</v>
      </c>
      <c r="AC48" s="74" t="s">
        <v>406</v>
      </c>
    </row>
    <row r="49" spans="1:175" s="12" customFormat="1" ht="13.5" thickBot="1" x14ac:dyDescent="0.25">
      <c r="A49" s="66" t="s">
        <v>421</v>
      </c>
      <c r="B49" s="67" t="s">
        <v>83</v>
      </c>
      <c r="C49" s="106" t="s">
        <v>25</v>
      </c>
      <c r="D49" s="69"/>
      <c r="E49" s="70"/>
      <c r="F49" s="70"/>
      <c r="G49" s="71"/>
      <c r="H49" s="69"/>
      <c r="I49" s="70"/>
      <c r="J49" s="70"/>
      <c r="K49" s="71"/>
      <c r="L49" s="69"/>
      <c r="M49" s="70"/>
      <c r="N49" s="70"/>
      <c r="O49" s="71"/>
      <c r="P49" s="72"/>
      <c r="Q49" s="70"/>
      <c r="R49" s="70"/>
      <c r="S49" s="73"/>
      <c r="T49" s="69">
        <v>0</v>
      </c>
      <c r="U49" s="70">
        <v>1</v>
      </c>
      <c r="V49" s="70" t="s">
        <v>144</v>
      </c>
      <c r="W49" s="71">
        <v>1</v>
      </c>
      <c r="X49" s="69"/>
      <c r="Y49" s="70"/>
      <c r="Z49" s="70"/>
      <c r="AA49" s="71"/>
      <c r="AB49" s="74" t="s">
        <v>223</v>
      </c>
      <c r="AC49" s="74" t="s">
        <v>104</v>
      </c>
    </row>
    <row r="50" spans="1:175" s="55" customFormat="1" ht="12.75" customHeight="1" thickBot="1" x14ac:dyDescent="0.25">
      <c r="A50" s="22"/>
      <c r="B50" s="22" t="s">
        <v>84</v>
      </c>
      <c r="C50" s="63">
        <f>SUM(G50, K50,O50,S50,W50)</f>
        <v>19</v>
      </c>
      <c r="D50" s="64">
        <f>SUM(D41:D49)</f>
        <v>6</v>
      </c>
      <c r="E50" s="65">
        <f>SUM(E41:E49)</f>
        <v>4</v>
      </c>
      <c r="F50" s="65"/>
      <c r="G50" s="62">
        <f>SUM(G41:G49)</f>
        <v>10</v>
      </c>
      <c r="H50" s="64">
        <f>SUM(H41:H49)</f>
        <v>1</v>
      </c>
      <c r="I50" s="65">
        <f>SUM(I41:I49)</f>
        <v>1</v>
      </c>
      <c r="J50" s="65"/>
      <c r="K50" s="62">
        <f>SUM(K41:K49)</f>
        <v>2</v>
      </c>
      <c r="L50" s="64">
        <f>SUM(L41:L49)</f>
        <v>3</v>
      </c>
      <c r="M50" s="65">
        <f>SUM(M41:M49)</f>
        <v>1</v>
      </c>
      <c r="N50" s="65"/>
      <c r="O50" s="62">
        <f>SUM(O41:O49)</f>
        <v>4</v>
      </c>
      <c r="P50" s="64">
        <f>SUM(P41:P49)</f>
        <v>1</v>
      </c>
      <c r="Q50" s="65">
        <f>SUM(Q41:Q49)</f>
        <v>1</v>
      </c>
      <c r="R50" s="65"/>
      <c r="S50" s="62">
        <f>SUM(S41:S49)</f>
        <v>2</v>
      </c>
      <c r="T50" s="64">
        <f>SUM(T41:T49)</f>
        <v>0</v>
      </c>
      <c r="U50" s="65">
        <f>SUM(U41:U49)</f>
        <v>1</v>
      </c>
      <c r="V50" s="61"/>
      <c r="W50" s="62">
        <f>SUM(W41:W49)</f>
        <v>1</v>
      </c>
      <c r="X50" s="60"/>
      <c r="Y50" s="61"/>
      <c r="Z50" s="61"/>
      <c r="AA50" s="59"/>
      <c r="AB50" s="22"/>
      <c r="AC50" s="22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  <c r="EI50" s="40"/>
      <c r="EJ50" s="40"/>
      <c r="EK50" s="40"/>
      <c r="EL50" s="40"/>
      <c r="EM50" s="40"/>
      <c r="EN50" s="40"/>
      <c r="EO50" s="40"/>
      <c r="EP50" s="40"/>
      <c r="EQ50" s="40"/>
      <c r="ER50" s="40"/>
      <c r="ES50" s="40"/>
      <c r="ET50" s="40"/>
      <c r="EU50" s="40"/>
      <c r="EV50" s="40"/>
      <c r="EW50" s="40"/>
      <c r="EX50" s="40"/>
      <c r="EY50" s="40"/>
      <c r="EZ50" s="40"/>
      <c r="FA50" s="40"/>
      <c r="FB50" s="40"/>
      <c r="FC50" s="40"/>
      <c r="FD50" s="40"/>
      <c r="FE50" s="40"/>
      <c r="FF50" s="40"/>
      <c r="FG50" s="40"/>
      <c r="FH50" s="40"/>
      <c r="FI50" s="40"/>
      <c r="FJ50" s="40"/>
      <c r="FK50" s="40"/>
      <c r="FL50" s="40"/>
      <c r="FM50" s="40"/>
      <c r="FN50" s="40"/>
      <c r="FO50" s="40"/>
      <c r="FP50" s="40"/>
      <c r="FQ50" s="40"/>
      <c r="FR50" s="40"/>
      <c r="FS50" s="40"/>
    </row>
    <row r="51" spans="1:175" s="37" customFormat="1" ht="16.5" thickBot="1" x14ac:dyDescent="0.25">
      <c r="A51" s="204" t="s">
        <v>168</v>
      </c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</row>
    <row r="52" spans="1:175" s="6" customFormat="1" x14ac:dyDescent="0.2">
      <c r="A52" s="66" t="s">
        <v>348</v>
      </c>
      <c r="B52" s="67" t="s">
        <v>18</v>
      </c>
      <c r="C52" s="68"/>
      <c r="D52" s="69">
        <v>2</v>
      </c>
      <c r="E52" s="70">
        <v>0</v>
      </c>
      <c r="F52" s="70" t="s">
        <v>12</v>
      </c>
      <c r="G52" s="71">
        <v>2</v>
      </c>
      <c r="H52" s="69"/>
      <c r="I52" s="70"/>
      <c r="J52" s="70"/>
      <c r="K52" s="71"/>
      <c r="L52" s="69"/>
      <c r="M52" s="70"/>
      <c r="N52" s="70"/>
      <c r="O52" s="71"/>
      <c r="P52" s="72"/>
      <c r="Q52" s="70"/>
      <c r="R52" s="70"/>
      <c r="S52" s="73"/>
      <c r="T52" s="69"/>
      <c r="U52" s="70"/>
      <c r="V52" s="70"/>
      <c r="W52" s="71"/>
      <c r="X52" s="69"/>
      <c r="Y52" s="70"/>
      <c r="Z52" s="70"/>
      <c r="AA52" s="71"/>
      <c r="AB52" s="79" t="s">
        <v>223</v>
      </c>
      <c r="AC52" s="79" t="s">
        <v>111</v>
      </c>
    </row>
    <row r="53" spans="1:175" s="6" customFormat="1" x14ac:dyDescent="0.2">
      <c r="A53" s="66" t="s">
        <v>373</v>
      </c>
      <c r="B53" s="67" t="s">
        <v>198</v>
      </c>
      <c r="C53" s="106" t="s">
        <v>18</v>
      </c>
      <c r="D53" s="69"/>
      <c r="E53" s="70"/>
      <c r="F53" s="70"/>
      <c r="G53" s="71"/>
      <c r="H53" s="69">
        <v>2</v>
      </c>
      <c r="I53" s="70">
        <v>1</v>
      </c>
      <c r="J53" s="70" t="s">
        <v>12</v>
      </c>
      <c r="K53" s="71">
        <v>3</v>
      </c>
      <c r="L53" s="69"/>
      <c r="M53" s="70"/>
      <c r="N53" s="70"/>
      <c r="O53" s="71"/>
      <c r="P53" s="72"/>
      <c r="Q53" s="70"/>
      <c r="R53" s="70"/>
      <c r="S53" s="73"/>
      <c r="T53" s="69"/>
      <c r="U53" s="70"/>
      <c r="V53" s="70"/>
      <c r="W53" s="71"/>
      <c r="X53" s="69"/>
      <c r="Y53" s="70"/>
      <c r="Z53" s="70"/>
      <c r="AA53" s="71"/>
      <c r="AB53" s="79" t="s">
        <v>223</v>
      </c>
      <c r="AC53" s="79" t="s">
        <v>108</v>
      </c>
    </row>
    <row r="54" spans="1:175" s="6" customFormat="1" x14ac:dyDescent="0.2">
      <c r="A54" s="66" t="s">
        <v>399</v>
      </c>
      <c r="B54" s="67" t="s">
        <v>197</v>
      </c>
      <c r="C54" s="106" t="s">
        <v>198</v>
      </c>
      <c r="D54" s="69"/>
      <c r="E54" s="70"/>
      <c r="F54" s="70"/>
      <c r="G54" s="71"/>
      <c r="H54" s="69"/>
      <c r="I54" s="70"/>
      <c r="J54" s="70"/>
      <c r="K54" s="71"/>
      <c r="L54" s="69">
        <v>3</v>
      </c>
      <c r="M54" s="70">
        <v>1</v>
      </c>
      <c r="N54" s="70" t="s">
        <v>12</v>
      </c>
      <c r="O54" s="71">
        <v>4</v>
      </c>
      <c r="P54" s="72"/>
      <c r="Q54" s="70"/>
      <c r="R54" s="70"/>
      <c r="S54" s="73"/>
      <c r="T54" s="69"/>
      <c r="U54" s="70"/>
      <c r="V54" s="70"/>
      <c r="W54" s="71"/>
      <c r="X54" s="69"/>
      <c r="Y54" s="70"/>
      <c r="Z54" s="70"/>
      <c r="AA54" s="71"/>
      <c r="AB54" s="79" t="s">
        <v>223</v>
      </c>
      <c r="AC54" s="79" t="s">
        <v>108</v>
      </c>
    </row>
    <row r="55" spans="1:175" s="6" customFormat="1" x14ac:dyDescent="0.2">
      <c r="A55" s="66" t="s">
        <v>404</v>
      </c>
      <c r="B55" s="67" t="s">
        <v>35</v>
      </c>
      <c r="C55" s="106" t="s">
        <v>18</v>
      </c>
      <c r="D55" s="69"/>
      <c r="E55" s="70"/>
      <c r="F55" s="70"/>
      <c r="G55" s="71"/>
      <c r="H55" s="69"/>
      <c r="I55" s="70"/>
      <c r="J55" s="70"/>
      <c r="K55" s="71"/>
      <c r="L55" s="69"/>
      <c r="M55" s="70"/>
      <c r="N55" s="70"/>
      <c r="O55" s="71"/>
      <c r="P55" s="69">
        <v>2</v>
      </c>
      <c r="Q55" s="70">
        <v>0</v>
      </c>
      <c r="R55" s="70" t="s">
        <v>12</v>
      </c>
      <c r="S55" s="71">
        <v>2</v>
      </c>
      <c r="T55" s="75"/>
      <c r="U55" s="76"/>
      <c r="V55" s="76"/>
      <c r="W55" s="77"/>
      <c r="X55" s="69"/>
      <c r="Y55" s="70"/>
      <c r="Z55" s="70"/>
      <c r="AA55" s="71"/>
      <c r="AB55" s="79" t="s">
        <v>223</v>
      </c>
      <c r="AC55" s="79" t="s">
        <v>108</v>
      </c>
    </row>
    <row r="56" spans="1:175" s="6" customFormat="1" ht="12.75" customHeight="1" thickBot="1" x14ac:dyDescent="0.25">
      <c r="A56" s="66" t="s">
        <v>401</v>
      </c>
      <c r="B56" s="67" t="s">
        <v>138</v>
      </c>
      <c r="C56" s="106" t="s">
        <v>443</v>
      </c>
      <c r="D56" s="81"/>
      <c r="E56" s="82"/>
      <c r="F56" s="82"/>
      <c r="G56" s="83"/>
      <c r="H56" s="81"/>
      <c r="I56" s="82"/>
      <c r="J56" s="82"/>
      <c r="K56" s="83"/>
      <c r="L56" s="81"/>
      <c r="M56" s="82"/>
      <c r="N56" s="82"/>
      <c r="O56" s="83"/>
      <c r="P56" s="84">
        <v>0</v>
      </c>
      <c r="Q56" s="82">
        <v>0</v>
      </c>
      <c r="R56" s="70" t="s">
        <v>137</v>
      </c>
      <c r="S56" s="85">
        <v>0</v>
      </c>
      <c r="T56" s="81"/>
      <c r="U56" s="82"/>
      <c r="V56" s="82"/>
      <c r="W56" s="83"/>
      <c r="X56" s="81"/>
      <c r="Y56" s="82"/>
      <c r="Z56" s="82"/>
      <c r="AA56" s="83"/>
      <c r="AB56" s="74" t="s">
        <v>223</v>
      </c>
      <c r="AC56" s="74" t="s">
        <v>379</v>
      </c>
    </row>
    <row r="57" spans="1:175" s="53" customFormat="1" ht="12.75" customHeight="1" thickBot="1" x14ac:dyDescent="0.25">
      <c r="A57" s="22"/>
      <c r="B57" s="22" t="s">
        <v>84</v>
      </c>
      <c r="C57" s="63">
        <f>SUM(G57,K57,O57,S57)</f>
        <v>11</v>
      </c>
      <c r="D57" s="64">
        <f>SUM(D52:D56)</f>
        <v>2</v>
      </c>
      <c r="E57" s="65">
        <f>SUM(E52:E56)</f>
        <v>0</v>
      </c>
      <c r="F57" s="65"/>
      <c r="G57" s="62">
        <f>SUM(G52:G56)</f>
        <v>2</v>
      </c>
      <c r="H57" s="64">
        <f>SUM(H52:H56)</f>
        <v>2</v>
      </c>
      <c r="I57" s="65">
        <f>SUM(I52:I56)</f>
        <v>1</v>
      </c>
      <c r="J57" s="65"/>
      <c r="K57" s="62">
        <f>SUM(K52:K56)</f>
        <v>3</v>
      </c>
      <c r="L57" s="64">
        <f>SUM(L52:L56)</f>
        <v>3</v>
      </c>
      <c r="M57" s="65">
        <f>SUM(M52:M56)</f>
        <v>1</v>
      </c>
      <c r="N57" s="65"/>
      <c r="O57" s="62">
        <f>SUM(O52:O56)</f>
        <v>4</v>
      </c>
      <c r="P57" s="64">
        <f>SUM(P52:P56)</f>
        <v>2</v>
      </c>
      <c r="Q57" s="65">
        <f>SUM(Q52:Q56)</f>
        <v>0</v>
      </c>
      <c r="R57" s="61"/>
      <c r="S57" s="62">
        <f>SUM(S52:S56)</f>
        <v>2</v>
      </c>
      <c r="T57" s="60"/>
      <c r="U57" s="61"/>
      <c r="V57" s="61"/>
      <c r="W57" s="62"/>
      <c r="X57" s="60"/>
      <c r="Y57" s="61"/>
      <c r="Z57" s="61"/>
      <c r="AA57" s="59"/>
      <c r="AB57" s="22"/>
      <c r="AC57" s="22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  <c r="BO57" s="38"/>
      <c r="BP57" s="38"/>
      <c r="BQ57" s="38"/>
      <c r="BR57" s="38"/>
      <c r="BS57" s="38"/>
      <c r="BT57" s="38"/>
      <c r="BU57" s="38"/>
      <c r="BV57" s="38"/>
      <c r="BW57" s="38"/>
      <c r="BX57" s="38"/>
      <c r="BY57" s="38"/>
      <c r="BZ57" s="38"/>
      <c r="CA57" s="38"/>
      <c r="CB57" s="38"/>
      <c r="CC57" s="38"/>
      <c r="CD57" s="38"/>
      <c r="CE57" s="38"/>
      <c r="CF57" s="38"/>
      <c r="CG57" s="38"/>
      <c r="CH57" s="38"/>
      <c r="CI57" s="38"/>
      <c r="CJ57" s="38"/>
      <c r="CK57" s="38"/>
      <c r="CL57" s="38"/>
      <c r="CM57" s="38"/>
      <c r="CN57" s="38"/>
      <c r="CO57" s="38"/>
      <c r="CP57" s="38"/>
      <c r="CQ57" s="38"/>
      <c r="CR57" s="38"/>
      <c r="CS57" s="38"/>
      <c r="CT57" s="38"/>
      <c r="CU57" s="38"/>
      <c r="CV57" s="38"/>
      <c r="CW57" s="38"/>
      <c r="CX57" s="38"/>
      <c r="CY57" s="38"/>
      <c r="CZ57" s="38"/>
      <c r="DA57" s="38"/>
      <c r="DB57" s="38"/>
      <c r="DC57" s="38"/>
      <c r="DD57" s="38"/>
      <c r="DE57" s="38"/>
      <c r="DF57" s="38"/>
      <c r="DG57" s="38"/>
      <c r="DH57" s="38"/>
      <c r="DI57" s="38"/>
      <c r="DJ57" s="38"/>
      <c r="DK57" s="38"/>
      <c r="DL57" s="38"/>
      <c r="DM57" s="38"/>
      <c r="DN57" s="38"/>
      <c r="DO57" s="38"/>
      <c r="DP57" s="38"/>
      <c r="DQ57" s="38"/>
      <c r="DR57" s="38"/>
      <c r="DS57" s="38"/>
      <c r="DT57" s="38"/>
      <c r="DU57" s="38"/>
      <c r="DV57" s="38"/>
      <c r="DW57" s="38"/>
      <c r="DX57" s="38"/>
      <c r="DY57" s="38"/>
      <c r="DZ57" s="38"/>
      <c r="EA57" s="38"/>
      <c r="EB57" s="38"/>
      <c r="EC57" s="38"/>
      <c r="ED57" s="38"/>
      <c r="EE57" s="38"/>
      <c r="EF57" s="38"/>
      <c r="EG57" s="38"/>
      <c r="EH57" s="38"/>
      <c r="EI57" s="38"/>
      <c r="EJ57" s="38"/>
      <c r="EK57" s="38"/>
      <c r="EL57" s="38"/>
      <c r="EM57" s="38"/>
      <c r="EN57" s="38"/>
      <c r="EO57" s="38"/>
      <c r="EP57" s="38"/>
      <c r="EQ57" s="38"/>
      <c r="ER57" s="38"/>
      <c r="ES57" s="38"/>
      <c r="ET57" s="38"/>
      <c r="EU57" s="38"/>
      <c r="EV57" s="38"/>
      <c r="EW57" s="38"/>
      <c r="EX57" s="38"/>
      <c r="EY57" s="38"/>
      <c r="EZ57" s="38"/>
      <c r="FA57" s="38"/>
      <c r="FB57" s="38"/>
      <c r="FC57" s="38"/>
      <c r="FD57" s="38"/>
      <c r="FE57" s="38"/>
      <c r="FF57" s="38"/>
      <c r="FG57" s="38"/>
      <c r="FH57" s="38"/>
      <c r="FI57" s="38"/>
      <c r="FJ57" s="38"/>
      <c r="FK57" s="38"/>
      <c r="FL57" s="38"/>
      <c r="FM57" s="38"/>
      <c r="FN57" s="38"/>
      <c r="FO57" s="38"/>
      <c r="FP57" s="38"/>
      <c r="FQ57" s="38"/>
      <c r="FR57" s="38"/>
      <c r="FS57" s="38"/>
    </row>
    <row r="58" spans="1:175" s="37" customFormat="1" ht="16.5" thickBot="1" x14ac:dyDescent="0.25">
      <c r="A58" s="204" t="s">
        <v>169</v>
      </c>
      <c r="B58" s="205"/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  <c r="O58" s="205"/>
      <c r="P58" s="205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205"/>
      <c r="AB58" s="205"/>
      <c r="AC58" s="20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</row>
    <row r="59" spans="1:175" s="6" customFormat="1" ht="12.75" customHeight="1" x14ac:dyDescent="0.2">
      <c r="A59" s="66" t="s">
        <v>377</v>
      </c>
      <c r="B59" s="67" t="s">
        <v>378</v>
      </c>
      <c r="C59" s="86"/>
      <c r="D59" s="81"/>
      <c r="E59" s="82"/>
      <c r="F59" s="82"/>
      <c r="G59" s="83"/>
      <c r="H59" s="81">
        <v>0</v>
      </c>
      <c r="I59" s="82">
        <v>1</v>
      </c>
      <c r="J59" s="82" t="s">
        <v>144</v>
      </c>
      <c r="K59" s="83">
        <v>2</v>
      </c>
      <c r="L59" s="81"/>
      <c r="M59" s="82"/>
      <c r="N59" s="82"/>
      <c r="O59" s="83"/>
      <c r="P59" s="84"/>
      <c r="Q59" s="82"/>
      <c r="R59" s="82"/>
      <c r="S59" s="85"/>
      <c r="T59" s="81"/>
      <c r="U59" s="82"/>
      <c r="V59" s="82"/>
      <c r="W59" s="83"/>
      <c r="X59" s="81"/>
      <c r="Y59" s="82"/>
      <c r="Z59" s="82"/>
      <c r="AA59" s="83"/>
      <c r="AB59" s="74" t="s">
        <v>220</v>
      </c>
      <c r="AC59" s="74" t="s">
        <v>379</v>
      </c>
    </row>
    <row r="60" spans="1:175" s="6" customFormat="1" ht="12.75" customHeight="1" thickBot="1" x14ac:dyDescent="0.25">
      <c r="A60" s="66" t="s">
        <v>383</v>
      </c>
      <c r="B60" s="67" t="s">
        <v>384</v>
      </c>
      <c r="C60" s="106" t="s">
        <v>378</v>
      </c>
      <c r="D60" s="81"/>
      <c r="E60" s="82"/>
      <c r="F60" s="82"/>
      <c r="G60" s="83"/>
      <c r="H60" s="81"/>
      <c r="I60" s="82"/>
      <c r="J60" s="82"/>
      <c r="K60" s="83"/>
      <c r="L60" s="81">
        <v>1</v>
      </c>
      <c r="M60" s="82">
        <v>1</v>
      </c>
      <c r="N60" s="82" t="s">
        <v>144</v>
      </c>
      <c r="O60" s="83">
        <v>2</v>
      </c>
      <c r="P60" s="84"/>
      <c r="Q60" s="82"/>
      <c r="R60" s="82"/>
      <c r="S60" s="85"/>
      <c r="T60" s="81"/>
      <c r="U60" s="82"/>
      <c r="V60" s="82"/>
      <c r="W60" s="83"/>
      <c r="X60" s="81"/>
      <c r="Y60" s="82"/>
      <c r="Z60" s="82"/>
      <c r="AA60" s="83"/>
      <c r="AB60" s="74" t="s">
        <v>220</v>
      </c>
      <c r="AC60" s="74" t="s">
        <v>379</v>
      </c>
    </row>
    <row r="61" spans="1:175" s="53" customFormat="1" ht="12.75" customHeight="1" thickBot="1" x14ac:dyDescent="0.25">
      <c r="A61" s="22"/>
      <c r="B61" s="22" t="s">
        <v>84</v>
      </c>
      <c r="C61" s="63">
        <f>SUM(K61,O61)</f>
        <v>4</v>
      </c>
      <c r="D61" s="60"/>
      <c r="E61" s="61"/>
      <c r="F61" s="61"/>
      <c r="G61" s="62"/>
      <c r="H61" s="64">
        <f>SUM(H59:H60)</f>
        <v>0</v>
      </c>
      <c r="I61" s="65">
        <f>SUM(I59:I60)</f>
        <v>1</v>
      </c>
      <c r="J61" s="65"/>
      <c r="K61" s="62">
        <f>SUM(K59:K60)</f>
        <v>2</v>
      </c>
      <c r="L61" s="64">
        <f>SUM(L59:L60)</f>
        <v>1</v>
      </c>
      <c r="M61" s="65">
        <f>SUM(M59:M60)</f>
        <v>1</v>
      </c>
      <c r="N61" s="61"/>
      <c r="O61" s="62">
        <f>SUM(O59:O60)</f>
        <v>2</v>
      </c>
      <c r="P61" s="60"/>
      <c r="Q61" s="61"/>
      <c r="R61" s="61"/>
      <c r="S61" s="62"/>
      <c r="T61" s="60"/>
      <c r="U61" s="61"/>
      <c r="V61" s="61"/>
      <c r="W61" s="62"/>
      <c r="X61" s="60"/>
      <c r="Y61" s="61"/>
      <c r="Z61" s="61"/>
      <c r="AA61" s="59"/>
      <c r="AB61" s="22"/>
      <c r="AC61" s="22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38"/>
      <c r="BR61" s="38"/>
      <c r="BS61" s="38"/>
      <c r="BT61" s="38"/>
      <c r="BU61" s="38"/>
      <c r="BV61" s="38"/>
      <c r="BW61" s="38"/>
      <c r="BX61" s="38"/>
      <c r="BY61" s="38"/>
      <c r="BZ61" s="38"/>
      <c r="CA61" s="38"/>
      <c r="CB61" s="38"/>
      <c r="CC61" s="38"/>
      <c r="CD61" s="38"/>
      <c r="CE61" s="38"/>
      <c r="CF61" s="38"/>
      <c r="CG61" s="38"/>
      <c r="CH61" s="38"/>
      <c r="CI61" s="38"/>
      <c r="CJ61" s="38"/>
      <c r="CK61" s="38"/>
      <c r="CL61" s="38"/>
      <c r="CM61" s="38"/>
      <c r="CN61" s="38"/>
      <c r="CO61" s="38"/>
      <c r="CP61" s="38"/>
      <c r="CQ61" s="38"/>
      <c r="CR61" s="38"/>
      <c r="CS61" s="38"/>
      <c r="CT61" s="38"/>
      <c r="CU61" s="38"/>
      <c r="CV61" s="38"/>
      <c r="CW61" s="38"/>
      <c r="CX61" s="38"/>
      <c r="CY61" s="38"/>
      <c r="CZ61" s="38"/>
      <c r="DA61" s="38"/>
      <c r="DB61" s="38"/>
      <c r="DC61" s="38"/>
      <c r="DD61" s="38"/>
      <c r="DE61" s="38"/>
      <c r="DF61" s="38"/>
      <c r="DG61" s="38"/>
      <c r="DH61" s="38"/>
      <c r="DI61" s="38"/>
      <c r="DJ61" s="38"/>
      <c r="DK61" s="38"/>
      <c r="DL61" s="38"/>
      <c r="DM61" s="38"/>
      <c r="DN61" s="38"/>
      <c r="DO61" s="38"/>
      <c r="DP61" s="38"/>
      <c r="DQ61" s="38"/>
      <c r="DR61" s="38"/>
      <c r="DS61" s="38"/>
      <c r="DT61" s="38"/>
      <c r="DU61" s="38"/>
      <c r="DV61" s="38"/>
      <c r="DW61" s="38"/>
      <c r="DX61" s="38"/>
      <c r="DY61" s="38"/>
      <c r="DZ61" s="38"/>
      <c r="EA61" s="38"/>
      <c r="EB61" s="38"/>
      <c r="EC61" s="38"/>
      <c r="ED61" s="38"/>
      <c r="EE61" s="38"/>
      <c r="EF61" s="38"/>
      <c r="EG61" s="38"/>
      <c r="EH61" s="38"/>
      <c r="EI61" s="38"/>
      <c r="EJ61" s="38"/>
      <c r="EK61" s="38"/>
      <c r="EL61" s="38"/>
      <c r="EM61" s="38"/>
      <c r="EN61" s="38"/>
      <c r="EO61" s="38"/>
      <c r="EP61" s="38"/>
      <c r="EQ61" s="38"/>
      <c r="ER61" s="38"/>
      <c r="ES61" s="38"/>
      <c r="ET61" s="38"/>
      <c r="EU61" s="38"/>
      <c r="EV61" s="38"/>
      <c r="EW61" s="38"/>
      <c r="EX61" s="38"/>
      <c r="EY61" s="38"/>
      <c r="EZ61" s="38"/>
      <c r="FA61" s="38"/>
      <c r="FB61" s="38"/>
      <c r="FC61" s="38"/>
      <c r="FD61" s="38"/>
      <c r="FE61" s="38"/>
      <c r="FF61" s="38"/>
      <c r="FG61" s="38"/>
      <c r="FH61" s="38"/>
      <c r="FI61" s="38"/>
      <c r="FJ61" s="38"/>
      <c r="FK61" s="38"/>
      <c r="FL61" s="38"/>
      <c r="FM61" s="38"/>
      <c r="FN61" s="38"/>
      <c r="FO61" s="38"/>
      <c r="FP61" s="38"/>
      <c r="FQ61" s="38"/>
      <c r="FR61" s="38"/>
      <c r="FS61" s="38"/>
    </row>
    <row r="62" spans="1:175" s="37" customFormat="1" ht="16.5" thickBot="1" x14ac:dyDescent="0.25">
      <c r="A62" s="204" t="s">
        <v>170</v>
      </c>
      <c r="B62" s="205"/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/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205"/>
      <c r="AA62" s="205"/>
      <c r="AB62" s="205"/>
      <c r="AC62" s="20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</row>
    <row r="63" spans="1:175" s="6" customFormat="1" ht="12.75" customHeight="1" x14ac:dyDescent="0.2">
      <c r="A63" s="66" t="s">
        <v>357</v>
      </c>
      <c r="B63" s="67" t="s">
        <v>14</v>
      </c>
      <c r="C63" s="86"/>
      <c r="D63" s="81">
        <v>2</v>
      </c>
      <c r="E63" s="82">
        <v>0</v>
      </c>
      <c r="F63" s="82" t="s">
        <v>12</v>
      </c>
      <c r="G63" s="83">
        <v>2</v>
      </c>
      <c r="H63" s="87"/>
      <c r="I63" s="88"/>
      <c r="J63" s="88"/>
      <c r="K63" s="89"/>
      <c r="L63" s="81"/>
      <c r="M63" s="82"/>
      <c r="N63" s="82"/>
      <c r="O63" s="83"/>
      <c r="P63" s="84"/>
      <c r="Q63" s="82"/>
      <c r="R63" s="82"/>
      <c r="S63" s="85"/>
      <c r="T63" s="81"/>
      <c r="U63" s="82"/>
      <c r="V63" s="82"/>
      <c r="W63" s="83"/>
      <c r="X63" s="81"/>
      <c r="Y63" s="82"/>
      <c r="Z63" s="82"/>
      <c r="AA63" s="83"/>
      <c r="AB63" s="74" t="s">
        <v>220</v>
      </c>
      <c r="AC63" s="74" t="s">
        <v>270</v>
      </c>
    </row>
    <row r="64" spans="1:175" s="6" customFormat="1" ht="12.75" customHeight="1" x14ac:dyDescent="0.2">
      <c r="A64" s="66" t="s">
        <v>374</v>
      </c>
      <c r="B64" s="67" t="s">
        <v>21</v>
      </c>
      <c r="C64" s="106" t="s">
        <v>14</v>
      </c>
      <c r="D64" s="81"/>
      <c r="E64" s="82"/>
      <c r="F64" s="82"/>
      <c r="G64" s="83"/>
      <c r="H64" s="81">
        <v>2</v>
      </c>
      <c r="I64" s="82">
        <v>0</v>
      </c>
      <c r="J64" s="82" t="s">
        <v>12</v>
      </c>
      <c r="K64" s="83">
        <v>2</v>
      </c>
      <c r="L64" s="81"/>
      <c r="M64" s="82"/>
      <c r="N64" s="82"/>
      <c r="O64" s="83"/>
      <c r="P64" s="84"/>
      <c r="Q64" s="82"/>
      <c r="R64" s="82"/>
      <c r="S64" s="85"/>
      <c r="T64" s="81"/>
      <c r="U64" s="82"/>
      <c r="V64" s="82"/>
      <c r="W64" s="83"/>
      <c r="X64" s="81"/>
      <c r="Y64" s="82"/>
      <c r="Z64" s="82"/>
      <c r="AA64" s="83"/>
      <c r="AB64" s="74" t="s">
        <v>220</v>
      </c>
      <c r="AC64" s="74" t="s">
        <v>270</v>
      </c>
    </row>
    <row r="65" spans="1:175" s="6" customFormat="1" ht="12.75" customHeight="1" thickBot="1" x14ac:dyDescent="0.25">
      <c r="A65" s="66" t="s">
        <v>375</v>
      </c>
      <c r="B65" s="67" t="s">
        <v>22</v>
      </c>
      <c r="C65" s="106" t="s">
        <v>14</v>
      </c>
      <c r="D65" s="81"/>
      <c r="E65" s="82"/>
      <c r="F65" s="82"/>
      <c r="G65" s="83"/>
      <c r="H65" s="81">
        <v>1</v>
      </c>
      <c r="I65" s="82">
        <v>1</v>
      </c>
      <c r="J65" s="82" t="s">
        <v>12</v>
      </c>
      <c r="K65" s="83">
        <v>2</v>
      </c>
      <c r="L65" s="81"/>
      <c r="M65" s="82"/>
      <c r="N65" s="82"/>
      <c r="O65" s="83"/>
      <c r="P65" s="84"/>
      <c r="Q65" s="82"/>
      <c r="R65" s="82"/>
      <c r="S65" s="85"/>
      <c r="T65" s="81"/>
      <c r="U65" s="82"/>
      <c r="V65" s="82"/>
      <c r="W65" s="83"/>
      <c r="X65" s="81"/>
      <c r="Y65" s="82"/>
      <c r="Z65" s="82"/>
      <c r="AA65" s="83"/>
      <c r="AB65" s="74" t="s">
        <v>220</v>
      </c>
      <c r="AC65" s="74" t="s">
        <v>270</v>
      </c>
    </row>
    <row r="66" spans="1:175" s="53" customFormat="1" ht="12.75" customHeight="1" thickBot="1" x14ac:dyDescent="0.25">
      <c r="A66" s="22"/>
      <c r="B66" s="22" t="s">
        <v>84</v>
      </c>
      <c r="C66" s="63">
        <f>SUM(G66,K66)</f>
        <v>6</v>
      </c>
      <c r="D66" s="64">
        <f>SUM(D63:D65)</f>
        <v>2</v>
      </c>
      <c r="E66" s="65">
        <f>SUM(E63:E65)</f>
        <v>0</v>
      </c>
      <c r="F66" s="65"/>
      <c r="G66" s="62">
        <f>SUM(G63:G65)</f>
        <v>2</v>
      </c>
      <c r="H66" s="64">
        <f>SUM(H63:H65)</f>
        <v>3</v>
      </c>
      <c r="I66" s="65">
        <f>SUM(I63:I65)</f>
        <v>1</v>
      </c>
      <c r="J66" s="61"/>
      <c r="K66" s="62">
        <f>SUM(K63:K65)</f>
        <v>4</v>
      </c>
      <c r="L66" s="60"/>
      <c r="M66" s="61"/>
      <c r="N66" s="61"/>
      <c r="O66" s="62"/>
      <c r="P66" s="60"/>
      <c r="Q66" s="61"/>
      <c r="R66" s="61"/>
      <c r="S66" s="62"/>
      <c r="T66" s="60"/>
      <c r="U66" s="61"/>
      <c r="V66" s="61"/>
      <c r="W66" s="62"/>
      <c r="X66" s="60"/>
      <c r="Y66" s="61"/>
      <c r="Z66" s="61"/>
      <c r="AA66" s="59"/>
      <c r="AB66" s="22"/>
      <c r="AC66" s="22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38"/>
      <c r="BO66" s="38"/>
      <c r="BP66" s="38"/>
      <c r="BQ66" s="38"/>
      <c r="BR66" s="38"/>
      <c r="BS66" s="38"/>
      <c r="BT66" s="38"/>
      <c r="BU66" s="38"/>
      <c r="BV66" s="38"/>
      <c r="BW66" s="38"/>
      <c r="BX66" s="38"/>
      <c r="BY66" s="38"/>
      <c r="BZ66" s="38"/>
      <c r="CA66" s="38"/>
      <c r="CB66" s="38"/>
      <c r="CC66" s="38"/>
      <c r="CD66" s="38"/>
      <c r="CE66" s="38"/>
      <c r="CF66" s="38"/>
      <c r="CG66" s="38"/>
      <c r="CH66" s="38"/>
      <c r="CI66" s="38"/>
      <c r="CJ66" s="38"/>
      <c r="CK66" s="38"/>
      <c r="CL66" s="38"/>
      <c r="CM66" s="38"/>
      <c r="CN66" s="38"/>
      <c r="CO66" s="38"/>
      <c r="CP66" s="38"/>
      <c r="CQ66" s="38"/>
      <c r="CR66" s="38"/>
      <c r="CS66" s="38"/>
      <c r="CT66" s="38"/>
      <c r="CU66" s="38"/>
      <c r="CV66" s="38"/>
      <c r="CW66" s="38"/>
      <c r="CX66" s="38"/>
      <c r="CY66" s="38"/>
      <c r="CZ66" s="38"/>
      <c r="DA66" s="38"/>
      <c r="DB66" s="38"/>
      <c r="DC66" s="38"/>
      <c r="DD66" s="38"/>
      <c r="DE66" s="38"/>
      <c r="DF66" s="38"/>
      <c r="DG66" s="38"/>
      <c r="DH66" s="38"/>
      <c r="DI66" s="38"/>
      <c r="DJ66" s="38"/>
      <c r="DK66" s="38"/>
      <c r="DL66" s="38"/>
      <c r="DM66" s="38"/>
      <c r="DN66" s="38"/>
      <c r="DO66" s="38"/>
      <c r="DP66" s="38"/>
      <c r="DQ66" s="38"/>
      <c r="DR66" s="38"/>
      <c r="DS66" s="38"/>
      <c r="DT66" s="38"/>
      <c r="DU66" s="38"/>
      <c r="DV66" s="38"/>
      <c r="DW66" s="38"/>
      <c r="DX66" s="38"/>
      <c r="DY66" s="38"/>
      <c r="DZ66" s="38"/>
      <c r="EA66" s="38"/>
      <c r="EB66" s="38"/>
      <c r="EC66" s="38"/>
      <c r="ED66" s="38"/>
      <c r="EE66" s="38"/>
      <c r="EF66" s="38"/>
      <c r="EG66" s="38"/>
      <c r="EH66" s="38"/>
      <c r="EI66" s="38"/>
      <c r="EJ66" s="38"/>
      <c r="EK66" s="38"/>
      <c r="EL66" s="38"/>
      <c r="EM66" s="38"/>
      <c r="EN66" s="38"/>
      <c r="EO66" s="38"/>
      <c r="EP66" s="38"/>
      <c r="EQ66" s="38"/>
      <c r="ER66" s="38"/>
      <c r="ES66" s="38"/>
      <c r="ET66" s="38"/>
      <c r="EU66" s="38"/>
      <c r="EV66" s="38"/>
      <c r="EW66" s="38"/>
      <c r="EX66" s="38"/>
      <c r="EY66" s="38"/>
      <c r="EZ66" s="38"/>
      <c r="FA66" s="38"/>
      <c r="FB66" s="38"/>
      <c r="FC66" s="38"/>
      <c r="FD66" s="38"/>
      <c r="FE66" s="38"/>
      <c r="FF66" s="38"/>
      <c r="FG66" s="38"/>
      <c r="FH66" s="38"/>
      <c r="FI66" s="38"/>
      <c r="FJ66" s="38"/>
      <c r="FK66" s="38"/>
      <c r="FL66" s="38"/>
      <c r="FM66" s="38"/>
      <c r="FN66" s="38"/>
      <c r="FO66" s="38"/>
      <c r="FP66" s="38"/>
      <c r="FQ66" s="38"/>
      <c r="FR66" s="38"/>
      <c r="FS66" s="38"/>
    </row>
    <row r="67" spans="1:175" s="37" customFormat="1" ht="16.5" thickBot="1" x14ac:dyDescent="0.25">
      <c r="A67" s="204" t="s">
        <v>188</v>
      </c>
      <c r="B67" s="205"/>
      <c r="C67" s="205"/>
      <c r="D67" s="205"/>
      <c r="E67" s="205"/>
      <c r="F67" s="205"/>
      <c r="G67" s="205"/>
      <c r="H67" s="205"/>
      <c r="I67" s="205"/>
      <c r="J67" s="205"/>
      <c r="K67" s="205"/>
      <c r="L67" s="205"/>
      <c r="M67" s="205"/>
      <c r="N67" s="205"/>
      <c r="O67" s="205"/>
      <c r="P67" s="205"/>
      <c r="Q67" s="205"/>
      <c r="R67" s="205"/>
      <c r="S67" s="205"/>
      <c r="T67" s="205"/>
      <c r="U67" s="205"/>
      <c r="V67" s="205"/>
      <c r="W67" s="205"/>
      <c r="X67" s="205"/>
      <c r="Y67" s="205"/>
      <c r="Z67" s="205"/>
      <c r="AA67" s="205"/>
      <c r="AB67" s="205"/>
      <c r="AC67" s="20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</row>
    <row r="68" spans="1:175" s="6" customFormat="1" ht="12.75" customHeight="1" x14ac:dyDescent="0.2">
      <c r="A68" s="66" t="s">
        <v>345</v>
      </c>
      <c r="B68" s="67" t="s">
        <v>20</v>
      </c>
      <c r="C68" s="194" t="s">
        <v>233</v>
      </c>
      <c r="D68" s="81"/>
      <c r="E68" s="82"/>
      <c r="F68" s="82"/>
      <c r="G68" s="83"/>
      <c r="H68" s="81">
        <v>1</v>
      </c>
      <c r="I68" s="82">
        <v>1</v>
      </c>
      <c r="J68" s="82" t="s">
        <v>12</v>
      </c>
      <c r="K68" s="83">
        <v>2</v>
      </c>
      <c r="L68" s="81"/>
      <c r="M68" s="82"/>
      <c r="N68" s="82"/>
      <c r="O68" s="83"/>
      <c r="P68" s="84"/>
      <c r="Q68" s="82"/>
      <c r="R68" s="82"/>
      <c r="S68" s="85"/>
      <c r="T68" s="81"/>
      <c r="U68" s="82"/>
      <c r="V68" s="82"/>
      <c r="W68" s="83"/>
      <c r="X68" s="81"/>
      <c r="Y68" s="82"/>
      <c r="Z68" s="82"/>
      <c r="AA68" s="83"/>
      <c r="AB68" s="74" t="s">
        <v>221</v>
      </c>
      <c r="AC68" s="74" t="s">
        <v>117</v>
      </c>
    </row>
    <row r="69" spans="1:175" s="6" customFormat="1" ht="12.75" customHeight="1" x14ac:dyDescent="0.2">
      <c r="A69" s="66" t="s">
        <v>370</v>
      </c>
      <c r="B69" s="67" t="s">
        <v>59</v>
      </c>
      <c r="C69" s="194" t="s">
        <v>233</v>
      </c>
      <c r="D69" s="81"/>
      <c r="E69" s="82"/>
      <c r="F69" s="82"/>
      <c r="G69" s="83"/>
      <c r="H69" s="81">
        <v>1</v>
      </c>
      <c r="I69" s="82">
        <v>1</v>
      </c>
      <c r="J69" s="82" t="s">
        <v>144</v>
      </c>
      <c r="K69" s="83">
        <v>2</v>
      </c>
      <c r="L69" s="81"/>
      <c r="M69" s="82"/>
      <c r="N69" s="82"/>
      <c r="O69" s="83"/>
      <c r="P69" s="84"/>
      <c r="Q69" s="82"/>
      <c r="R69" s="82"/>
      <c r="S69" s="85"/>
      <c r="T69" s="81"/>
      <c r="U69" s="82"/>
      <c r="V69" s="82"/>
      <c r="W69" s="83"/>
      <c r="X69" s="81"/>
      <c r="Y69" s="82"/>
      <c r="Z69" s="82"/>
      <c r="AA69" s="83"/>
      <c r="AB69" s="74"/>
      <c r="AC69" s="74" t="s">
        <v>154</v>
      </c>
    </row>
    <row r="70" spans="1:175" s="6" customFormat="1" ht="12.75" customHeight="1" x14ac:dyDescent="0.2">
      <c r="A70" s="66" t="s">
        <v>397</v>
      </c>
      <c r="B70" s="67" t="s">
        <v>26</v>
      </c>
      <c r="C70" s="106" t="s">
        <v>59</v>
      </c>
      <c r="D70" s="81"/>
      <c r="E70" s="82"/>
      <c r="F70" s="82"/>
      <c r="G70" s="83"/>
      <c r="H70" s="81"/>
      <c r="I70" s="82"/>
      <c r="J70" s="82"/>
      <c r="K70" s="83"/>
      <c r="L70" s="81">
        <v>1</v>
      </c>
      <c r="M70" s="82">
        <v>1</v>
      </c>
      <c r="N70" s="82" t="s">
        <v>12</v>
      </c>
      <c r="O70" s="83">
        <v>2</v>
      </c>
      <c r="P70" s="84"/>
      <c r="Q70" s="82"/>
      <c r="R70" s="82"/>
      <c r="S70" s="85"/>
      <c r="T70" s="81"/>
      <c r="U70" s="82"/>
      <c r="V70" s="82"/>
      <c r="W70" s="83"/>
      <c r="X70" s="81"/>
      <c r="Y70" s="82"/>
      <c r="Z70" s="82"/>
      <c r="AA70" s="83"/>
      <c r="AB70" s="74" t="s">
        <v>221</v>
      </c>
      <c r="AC70" s="74" t="s">
        <v>154</v>
      </c>
    </row>
    <row r="71" spans="1:175" s="6" customFormat="1" ht="12.75" customHeight="1" x14ac:dyDescent="0.2">
      <c r="A71" s="66" t="s">
        <v>346</v>
      </c>
      <c r="B71" s="67" t="s">
        <v>199</v>
      </c>
      <c r="C71" s="106" t="s">
        <v>20</v>
      </c>
      <c r="D71" s="81"/>
      <c r="E71" s="82"/>
      <c r="F71" s="82"/>
      <c r="G71" s="83"/>
      <c r="H71" s="81"/>
      <c r="I71" s="82"/>
      <c r="J71" s="82"/>
      <c r="K71" s="83"/>
      <c r="L71" s="81">
        <v>0</v>
      </c>
      <c r="M71" s="82">
        <v>2</v>
      </c>
      <c r="N71" s="70" t="s">
        <v>144</v>
      </c>
      <c r="O71" s="83">
        <v>2</v>
      </c>
      <c r="P71" s="84"/>
      <c r="Q71" s="82"/>
      <c r="R71" s="82"/>
      <c r="S71" s="85"/>
      <c r="T71" s="81"/>
      <c r="U71" s="82"/>
      <c r="V71" s="82"/>
      <c r="W71" s="83"/>
      <c r="X71" s="81"/>
      <c r="Y71" s="82"/>
      <c r="Z71" s="82"/>
      <c r="AA71" s="83"/>
      <c r="AB71" s="74" t="s">
        <v>221</v>
      </c>
      <c r="AC71" s="74" t="s">
        <v>117</v>
      </c>
    </row>
    <row r="72" spans="1:175" s="6" customFormat="1" ht="12.75" customHeight="1" x14ac:dyDescent="0.2">
      <c r="A72" s="66" t="s">
        <v>391</v>
      </c>
      <c r="B72" s="67" t="s">
        <v>191</v>
      </c>
      <c r="C72" s="106" t="s">
        <v>20</v>
      </c>
      <c r="D72" s="81"/>
      <c r="E72" s="82"/>
      <c r="F72" s="82"/>
      <c r="G72" s="83"/>
      <c r="H72" s="81"/>
      <c r="I72" s="82"/>
      <c r="J72" s="82"/>
      <c r="K72" s="83"/>
      <c r="L72" s="81">
        <v>1</v>
      </c>
      <c r="M72" s="84">
        <v>1</v>
      </c>
      <c r="N72" s="82" t="s">
        <v>12</v>
      </c>
      <c r="O72" s="83">
        <v>3</v>
      </c>
      <c r="P72" s="125"/>
      <c r="Q72" s="82"/>
      <c r="R72" s="82"/>
      <c r="S72" s="85"/>
      <c r="T72" s="81"/>
      <c r="U72" s="82"/>
      <c r="V72" s="82"/>
      <c r="W72" s="83"/>
      <c r="X72" s="81"/>
      <c r="Y72" s="82"/>
      <c r="Z72" s="82"/>
      <c r="AA72" s="83"/>
      <c r="AB72" s="74" t="s">
        <v>221</v>
      </c>
      <c r="AC72" s="74" t="s">
        <v>117</v>
      </c>
    </row>
    <row r="73" spans="1:175" s="6" customFormat="1" ht="12.75" customHeight="1" thickBot="1" x14ac:dyDescent="0.25">
      <c r="A73" s="66" t="s">
        <v>402</v>
      </c>
      <c r="B73" s="67" t="s">
        <v>30</v>
      </c>
      <c r="C73" s="106" t="s">
        <v>191</v>
      </c>
      <c r="D73" s="81"/>
      <c r="E73" s="82"/>
      <c r="F73" s="82"/>
      <c r="G73" s="83"/>
      <c r="H73" s="81"/>
      <c r="I73" s="82"/>
      <c r="J73" s="82"/>
      <c r="K73" s="83"/>
      <c r="L73" s="81"/>
      <c r="M73" s="82"/>
      <c r="N73" s="82"/>
      <c r="O73" s="83"/>
      <c r="P73" s="84">
        <v>1</v>
      </c>
      <c r="Q73" s="82">
        <v>1</v>
      </c>
      <c r="R73" s="82" t="s">
        <v>144</v>
      </c>
      <c r="S73" s="85">
        <v>2</v>
      </c>
      <c r="T73" s="81"/>
      <c r="U73" s="82"/>
      <c r="V73" s="82"/>
      <c r="W73" s="83"/>
      <c r="X73" s="81"/>
      <c r="Y73" s="82"/>
      <c r="Z73" s="82"/>
      <c r="AA73" s="83"/>
      <c r="AB73" s="74" t="s">
        <v>221</v>
      </c>
      <c r="AC73" s="74" t="s">
        <v>356</v>
      </c>
    </row>
    <row r="74" spans="1:175" s="53" customFormat="1" ht="12.75" customHeight="1" thickBot="1" x14ac:dyDescent="0.25">
      <c r="A74" s="22"/>
      <c r="B74" s="22" t="s">
        <v>84</v>
      </c>
      <c r="C74" s="63">
        <f>SUM(K74,O74,S74)</f>
        <v>13</v>
      </c>
      <c r="D74" s="60"/>
      <c r="E74" s="61"/>
      <c r="F74" s="61"/>
      <c r="G74" s="62"/>
      <c r="H74" s="64">
        <f>SUM(H68:H73)</f>
        <v>2</v>
      </c>
      <c r="I74" s="65">
        <f>SUM(I68:I73)</f>
        <v>2</v>
      </c>
      <c r="J74" s="65"/>
      <c r="K74" s="62">
        <f>SUM(K68:K73)</f>
        <v>4</v>
      </c>
      <c r="L74" s="64">
        <f>SUM(L68:L73)</f>
        <v>2</v>
      </c>
      <c r="M74" s="65">
        <f>SUM(M68:M73)</f>
        <v>4</v>
      </c>
      <c r="N74" s="65"/>
      <c r="O74" s="62">
        <f>SUM(O68:O73)</f>
        <v>7</v>
      </c>
      <c r="P74" s="64">
        <f>SUM(P68:P73)</f>
        <v>1</v>
      </c>
      <c r="Q74" s="65">
        <f>SUM(Q68:Q73)</f>
        <v>1</v>
      </c>
      <c r="R74" s="61"/>
      <c r="S74" s="62">
        <f>SUM(S68:S73)</f>
        <v>2</v>
      </c>
      <c r="T74" s="60"/>
      <c r="U74" s="61"/>
      <c r="V74" s="61"/>
      <c r="W74" s="62"/>
      <c r="X74" s="60"/>
      <c r="Y74" s="61"/>
      <c r="Z74" s="61"/>
      <c r="AA74" s="59"/>
      <c r="AB74" s="22"/>
      <c r="AC74" s="22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8"/>
      <c r="BL74" s="38"/>
      <c r="BM74" s="38"/>
      <c r="BN74" s="38"/>
      <c r="BO74" s="38"/>
      <c r="BP74" s="38"/>
      <c r="BQ74" s="38"/>
      <c r="BR74" s="38"/>
      <c r="BS74" s="38"/>
      <c r="BT74" s="38"/>
      <c r="BU74" s="38"/>
      <c r="BV74" s="38"/>
      <c r="BW74" s="38"/>
      <c r="BX74" s="38"/>
      <c r="BY74" s="38"/>
      <c r="BZ74" s="38"/>
      <c r="CA74" s="38"/>
      <c r="CB74" s="38"/>
      <c r="CC74" s="38"/>
      <c r="CD74" s="38"/>
      <c r="CE74" s="38"/>
      <c r="CF74" s="38"/>
      <c r="CG74" s="38"/>
      <c r="CH74" s="38"/>
      <c r="CI74" s="38"/>
      <c r="CJ74" s="38"/>
      <c r="CK74" s="38"/>
      <c r="CL74" s="38"/>
      <c r="CM74" s="38"/>
      <c r="CN74" s="38"/>
      <c r="CO74" s="38"/>
      <c r="CP74" s="38"/>
      <c r="CQ74" s="38"/>
      <c r="CR74" s="38"/>
      <c r="CS74" s="38"/>
      <c r="CT74" s="38"/>
      <c r="CU74" s="38"/>
      <c r="CV74" s="38"/>
      <c r="CW74" s="38"/>
      <c r="CX74" s="38"/>
      <c r="CY74" s="38"/>
      <c r="CZ74" s="38"/>
      <c r="DA74" s="38"/>
      <c r="DB74" s="38"/>
      <c r="DC74" s="38"/>
      <c r="DD74" s="38"/>
      <c r="DE74" s="38"/>
      <c r="DF74" s="38"/>
      <c r="DG74" s="38"/>
      <c r="DH74" s="38"/>
      <c r="DI74" s="38"/>
      <c r="DJ74" s="38"/>
      <c r="DK74" s="38"/>
      <c r="DL74" s="38"/>
      <c r="DM74" s="38"/>
      <c r="DN74" s="38"/>
      <c r="DO74" s="38"/>
      <c r="DP74" s="38"/>
      <c r="DQ74" s="38"/>
      <c r="DR74" s="38"/>
      <c r="DS74" s="38"/>
      <c r="DT74" s="38"/>
      <c r="DU74" s="38"/>
      <c r="DV74" s="38"/>
      <c r="DW74" s="38"/>
      <c r="DX74" s="38"/>
      <c r="DY74" s="38"/>
      <c r="DZ74" s="38"/>
      <c r="EA74" s="38"/>
      <c r="EB74" s="38"/>
      <c r="EC74" s="38"/>
      <c r="ED74" s="38"/>
      <c r="EE74" s="38"/>
      <c r="EF74" s="38"/>
      <c r="EG74" s="38"/>
      <c r="EH74" s="38"/>
      <c r="EI74" s="38"/>
      <c r="EJ74" s="38"/>
      <c r="EK74" s="38"/>
      <c r="EL74" s="38"/>
      <c r="EM74" s="38"/>
      <c r="EN74" s="38"/>
      <c r="EO74" s="38"/>
      <c r="EP74" s="38"/>
      <c r="EQ74" s="38"/>
      <c r="ER74" s="38"/>
      <c r="ES74" s="38"/>
      <c r="ET74" s="38"/>
      <c r="EU74" s="38"/>
      <c r="EV74" s="38"/>
      <c r="EW74" s="38"/>
      <c r="EX74" s="38"/>
      <c r="EY74" s="38"/>
      <c r="EZ74" s="38"/>
      <c r="FA74" s="38"/>
      <c r="FB74" s="38"/>
      <c r="FC74" s="38"/>
      <c r="FD74" s="38"/>
      <c r="FE74" s="38"/>
      <c r="FF74" s="38"/>
      <c r="FG74" s="38"/>
      <c r="FH74" s="38"/>
      <c r="FI74" s="38"/>
      <c r="FJ74" s="38"/>
      <c r="FK74" s="38"/>
      <c r="FL74" s="38"/>
      <c r="FM74" s="38"/>
      <c r="FN74" s="38"/>
      <c r="FO74" s="38"/>
      <c r="FP74" s="38"/>
      <c r="FQ74" s="38"/>
      <c r="FR74" s="38"/>
      <c r="FS74" s="38"/>
    </row>
    <row r="75" spans="1:175" s="37" customFormat="1" ht="16.5" thickBot="1" x14ac:dyDescent="0.25">
      <c r="A75" s="204" t="s">
        <v>171</v>
      </c>
      <c r="B75" s="205"/>
      <c r="C75" s="205"/>
      <c r="D75" s="205"/>
      <c r="E75" s="205"/>
      <c r="F75" s="205"/>
      <c r="G75" s="205"/>
      <c r="H75" s="205"/>
      <c r="I75" s="205"/>
      <c r="J75" s="205"/>
      <c r="K75" s="205"/>
      <c r="L75" s="205"/>
      <c r="M75" s="205"/>
      <c r="N75" s="205"/>
      <c r="O75" s="205"/>
      <c r="P75" s="205"/>
      <c r="Q75" s="205"/>
      <c r="R75" s="205"/>
      <c r="S75" s="205"/>
      <c r="T75" s="205"/>
      <c r="U75" s="205"/>
      <c r="V75" s="205"/>
      <c r="W75" s="205"/>
      <c r="X75" s="205"/>
      <c r="Y75" s="205"/>
      <c r="Z75" s="205"/>
      <c r="AA75" s="205"/>
      <c r="AB75" s="205"/>
      <c r="AC75" s="20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</row>
    <row r="76" spans="1:175" s="6" customFormat="1" ht="12.75" customHeight="1" x14ac:dyDescent="0.2">
      <c r="A76" s="66" t="s">
        <v>351</v>
      </c>
      <c r="B76" s="67" t="s">
        <v>15</v>
      </c>
      <c r="C76" s="86"/>
      <c r="D76" s="81">
        <v>0</v>
      </c>
      <c r="E76" s="82">
        <v>2</v>
      </c>
      <c r="F76" s="82" t="s">
        <v>144</v>
      </c>
      <c r="G76" s="83">
        <v>2</v>
      </c>
      <c r="H76" s="81"/>
      <c r="I76" s="82"/>
      <c r="J76" s="82"/>
      <c r="K76" s="83"/>
      <c r="L76" s="81"/>
      <c r="M76" s="82"/>
      <c r="N76" s="82"/>
      <c r="O76" s="83"/>
      <c r="P76" s="84"/>
      <c r="Q76" s="82"/>
      <c r="R76" s="82"/>
      <c r="S76" s="85"/>
      <c r="T76" s="81"/>
      <c r="U76" s="82"/>
      <c r="V76" s="82"/>
      <c r="W76" s="83"/>
      <c r="X76" s="81"/>
      <c r="Y76" s="82"/>
      <c r="Z76" s="82"/>
      <c r="AA76" s="83"/>
      <c r="AB76" s="74" t="s">
        <v>220</v>
      </c>
      <c r="AC76" s="74" t="s">
        <v>116</v>
      </c>
    </row>
    <row r="77" spans="1:175" s="6" customFormat="1" ht="12.75" customHeight="1" x14ac:dyDescent="0.2">
      <c r="A77" s="66" t="s">
        <v>372</v>
      </c>
      <c r="B77" s="67" t="s">
        <v>23</v>
      </c>
      <c r="C77" s="106" t="s">
        <v>15</v>
      </c>
      <c r="D77" s="81"/>
      <c r="E77" s="82"/>
      <c r="F77" s="82"/>
      <c r="G77" s="83"/>
      <c r="H77" s="81">
        <v>0</v>
      </c>
      <c r="I77" s="82">
        <v>2</v>
      </c>
      <c r="J77" s="82" t="s">
        <v>144</v>
      </c>
      <c r="K77" s="83">
        <v>2</v>
      </c>
      <c r="L77" s="81"/>
      <c r="M77" s="82"/>
      <c r="N77" s="82"/>
      <c r="O77" s="83"/>
      <c r="P77" s="84"/>
      <c r="Q77" s="82"/>
      <c r="R77" s="82"/>
      <c r="S77" s="85"/>
      <c r="T77" s="81"/>
      <c r="U77" s="82"/>
      <c r="V77" s="82"/>
      <c r="W77" s="83"/>
      <c r="X77" s="81"/>
      <c r="Y77" s="82"/>
      <c r="Z77" s="82"/>
      <c r="AA77" s="83"/>
      <c r="AB77" s="74" t="s">
        <v>220</v>
      </c>
      <c r="AC77" s="74" t="s">
        <v>72</v>
      </c>
    </row>
    <row r="78" spans="1:175" s="6" customFormat="1" ht="12.75" customHeight="1" x14ac:dyDescent="0.2">
      <c r="A78" s="66" t="s">
        <v>390</v>
      </c>
      <c r="B78" s="67" t="s">
        <v>27</v>
      </c>
      <c r="C78" s="106" t="s">
        <v>23</v>
      </c>
      <c r="D78" s="81"/>
      <c r="E78" s="82"/>
      <c r="F78" s="82"/>
      <c r="G78" s="83"/>
      <c r="H78" s="81"/>
      <c r="I78" s="82"/>
      <c r="J78" s="82"/>
      <c r="K78" s="83"/>
      <c r="L78" s="81">
        <v>0</v>
      </c>
      <c r="M78" s="82">
        <v>2</v>
      </c>
      <c r="N78" s="82" t="s">
        <v>144</v>
      </c>
      <c r="O78" s="83">
        <v>2</v>
      </c>
      <c r="P78" s="84"/>
      <c r="Q78" s="82"/>
      <c r="R78" s="82"/>
      <c r="S78" s="85"/>
      <c r="T78" s="81"/>
      <c r="U78" s="82"/>
      <c r="V78" s="82"/>
      <c r="W78" s="83"/>
      <c r="X78" s="81"/>
      <c r="Y78" s="82"/>
      <c r="Z78" s="82"/>
      <c r="AA78" s="83"/>
      <c r="AB78" s="74" t="s">
        <v>220</v>
      </c>
      <c r="AC78" s="74" t="s">
        <v>72</v>
      </c>
    </row>
    <row r="79" spans="1:175" s="6" customFormat="1" ht="12.75" customHeight="1" x14ac:dyDescent="0.2">
      <c r="A79" s="66" t="s">
        <v>403</v>
      </c>
      <c r="B79" s="67" t="s">
        <v>31</v>
      </c>
      <c r="C79" s="106" t="s">
        <v>27</v>
      </c>
      <c r="D79" s="81"/>
      <c r="E79" s="82"/>
      <c r="F79" s="82"/>
      <c r="G79" s="83"/>
      <c r="H79" s="81"/>
      <c r="I79" s="82"/>
      <c r="J79" s="82"/>
      <c r="K79" s="83"/>
      <c r="L79" s="81"/>
      <c r="M79" s="82"/>
      <c r="N79" s="82"/>
      <c r="O79" s="83"/>
      <c r="P79" s="84">
        <v>1</v>
      </c>
      <c r="Q79" s="82">
        <v>1</v>
      </c>
      <c r="R79" s="82" t="s">
        <v>12</v>
      </c>
      <c r="S79" s="85">
        <v>2</v>
      </c>
      <c r="T79" s="81"/>
      <c r="U79" s="82"/>
      <c r="V79" s="82"/>
      <c r="W79" s="83"/>
      <c r="X79" s="81"/>
      <c r="Y79" s="82"/>
      <c r="Z79" s="82"/>
      <c r="AA79" s="83"/>
      <c r="AB79" s="74" t="s">
        <v>220</v>
      </c>
      <c r="AC79" s="74" t="s">
        <v>72</v>
      </c>
    </row>
    <row r="80" spans="1:175" s="6" customFormat="1" ht="12.75" customHeight="1" thickBot="1" x14ac:dyDescent="0.25">
      <c r="A80" s="66" t="s">
        <v>414</v>
      </c>
      <c r="B80" s="67" t="s">
        <v>36</v>
      </c>
      <c r="C80" s="106" t="s">
        <v>31</v>
      </c>
      <c r="D80" s="81"/>
      <c r="E80" s="82"/>
      <c r="F80" s="82"/>
      <c r="G80" s="83"/>
      <c r="H80" s="81"/>
      <c r="I80" s="82"/>
      <c r="J80" s="82"/>
      <c r="K80" s="83"/>
      <c r="L80" s="81"/>
      <c r="M80" s="82"/>
      <c r="N80" s="82"/>
      <c r="O80" s="83"/>
      <c r="P80" s="84"/>
      <c r="Q80" s="82"/>
      <c r="R80" s="82"/>
      <c r="S80" s="85"/>
      <c r="T80" s="81">
        <v>1</v>
      </c>
      <c r="U80" s="82">
        <v>1</v>
      </c>
      <c r="V80" s="82" t="s">
        <v>144</v>
      </c>
      <c r="W80" s="83">
        <v>2</v>
      </c>
      <c r="X80" s="81"/>
      <c r="Y80" s="82"/>
      <c r="Z80" s="82"/>
      <c r="AA80" s="83"/>
      <c r="AB80" s="74" t="s">
        <v>220</v>
      </c>
      <c r="AC80" s="74" t="s">
        <v>109</v>
      </c>
    </row>
    <row r="81" spans="1:175" s="56" customFormat="1" ht="12.75" customHeight="1" thickBot="1" x14ac:dyDescent="0.25">
      <c r="A81" s="22"/>
      <c r="B81" s="22" t="s">
        <v>84</v>
      </c>
      <c r="C81" s="63">
        <f>SUM(G81,K81,O81,S81,W81)</f>
        <v>10</v>
      </c>
      <c r="D81" s="64">
        <f>SUM(D76:D80)</f>
        <v>0</v>
      </c>
      <c r="E81" s="65">
        <f>SUM(E76:E80)</f>
        <v>2</v>
      </c>
      <c r="F81" s="65"/>
      <c r="G81" s="62">
        <f>SUM(G76:G80)</f>
        <v>2</v>
      </c>
      <c r="H81" s="64">
        <f>SUM(H76:H80)</f>
        <v>0</v>
      </c>
      <c r="I81" s="65">
        <f>SUM(I76:I80)</f>
        <v>2</v>
      </c>
      <c r="J81" s="65"/>
      <c r="K81" s="62">
        <f>SUM(K76:K80)</f>
        <v>2</v>
      </c>
      <c r="L81" s="64">
        <f>SUM(L76:L80)</f>
        <v>0</v>
      </c>
      <c r="M81" s="65">
        <f>SUM(M76:M80)</f>
        <v>2</v>
      </c>
      <c r="N81" s="65"/>
      <c r="O81" s="62">
        <f>SUM(O76:O80)</f>
        <v>2</v>
      </c>
      <c r="P81" s="64">
        <f>SUM(P76:P80)</f>
        <v>1</v>
      </c>
      <c r="Q81" s="65">
        <f>SUM(Q76:Q80)</f>
        <v>1</v>
      </c>
      <c r="R81" s="65"/>
      <c r="S81" s="62">
        <f>SUM(S76:S80)</f>
        <v>2</v>
      </c>
      <c r="T81" s="64">
        <f>SUM(T76:T80)</f>
        <v>1</v>
      </c>
      <c r="U81" s="65">
        <f>SUM(U76:U80)</f>
        <v>1</v>
      </c>
      <c r="V81" s="61"/>
      <c r="W81" s="62">
        <f>SUM(W76:W80)</f>
        <v>2</v>
      </c>
      <c r="X81" s="60"/>
      <c r="Y81" s="61"/>
      <c r="Z81" s="61"/>
      <c r="AA81" s="59"/>
      <c r="AB81" s="22"/>
      <c r="AC81" s="22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1"/>
      <c r="BY81" s="41"/>
      <c r="BZ81" s="41"/>
      <c r="CA81" s="41"/>
      <c r="CB81" s="41"/>
      <c r="CC81" s="41"/>
      <c r="CD81" s="41"/>
      <c r="CE81" s="41"/>
      <c r="CF81" s="41"/>
      <c r="CG81" s="41"/>
      <c r="CH81" s="41"/>
      <c r="CI81" s="41"/>
      <c r="CJ81" s="41"/>
      <c r="CK81" s="41"/>
      <c r="CL81" s="41"/>
      <c r="CM81" s="41"/>
      <c r="CN81" s="41"/>
      <c r="CO81" s="41"/>
      <c r="CP81" s="41"/>
      <c r="CQ81" s="41"/>
      <c r="CR81" s="41"/>
      <c r="CS81" s="41"/>
      <c r="CT81" s="41"/>
      <c r="CU81" s="41"/>
      <c r="CV81" s="41"/>
      <c r="CW81" s="41"/>
      <c r="CX81" s="41"/>
      <c r="CY81" s="41"/>
      <c r="CZ81" s="41"/>
      <c r="DA81" s="41"/>
      <c r="DB81" s="41"/>
      <c r="DC81" s="41"/>
      <c r="DD81" s="41"/>
      <c r="DE81" s="41"/>
      <c r="DF81" s="41"/>
      <c r="DG81" s="41"/>
      <c r="DH81" s="41"/>
      <c r="DI81" s="41"/>
      <c r="DJ81" s="41"/>
      <c r="DK81" s="41"/>
      <c r="DL81" s="41"/>
      <c r="DM81" s="41"/>
      <c r="DN81" s="41"/>
      <c r="DO81" s="41"/>
      <c r="DP81" s="41"/>
      <c r="DQ81" s="41"/>
      <c r="DR81" s="41"/>
      <c r="DS81" s="41"/>
      <c r="DT81" s="41"/>
      <c r="DU81" s="41"/>
      <c r="DV81" s="41"/>
      <c r="DW81" s="41"/>
      <c r="DX81" s="41"/>
      <c r="DY81" s="41"/>
      <c r="DZ81" s="41"/>
      <c r="EA81" s="41"/>
      <c r="EB81" s="41"/>
      <c r="EC81" s="41"/>
      <c r="ED81" s="41"/>
      <c r="EE81" s="41"/>
      <c r="EF81" s="41"/>
      <c r="EG81" s="41"/>
      <c r="EH81" s="41"/>
      <c r="EI81" s="41"/>
      <c r="EJ81" s="41"/>
      <c r="EK81" s="41"/>
      <c r="EL81" s="41"/>
      <c r="EM81" s="41"/>
      <c r="EN81" s="41"/>
      <c r="EO81" s="41"/>
      <c r="EP81" s="41"/>
      <c r="EQ81" s="41"/>
      <c r="ER81" s="41"/>
      <c r="ES81" s="41"/>
      <c r="ET81" s="41"/>
      <c r="EU81" s="41"/>
      <c r="EV81" s="41"/>
      <c r="EW81" s="41"/>
      <c r="EX81" s="41"/>
      <c r="EY81" s="41"/>
      <c r="EZ81" s="41"/>
      <c r="FA81" s="41"/>
      <c r="FB81" s="41"/>
      <c r="FC81" s="41"/>
      <c r="FD81" s="41"/>
      <c r="FE81" s="41"/>
      <c r="FF81" s="41"/>
      <c r="FG81" s="41"/>
      <c r="FH81" s="41"/>
      <c r="FI81" s="41"/>
      <c r="FJ81" s="41"/>
      <c r="FK81" s="41"/>
      <c r="FL81" s="41"/>
      <c r="FM81" s="41"/>
      <c r="FN81" s="41"/>
      <c r="FO81" s="41"/>
      <c r="FP81" s="41"/>
      <c r="FQ81" s="41"/>
      <c r="FR81" s="41"/>
      <c r="FS81" s="41"/>
    </row>
    <row r="82" spans="1:175" s="37" customFormat="1" ht="16.5" thickBot="1" x14ac:dyDescent="0.25">
      <c r="A82" s="204" t="s">
        <v>427</v>
      </c>
      <c r="B82" s="205"/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  <c r="O82" s="205"/>
      <c r="P82" s="205"/>
      <c r="Q82" s="205"/>
      <c r="R82" s="205"/>
      <c r="S82" s="205"/>
      <c r="T82" s="205"/>
      <c r="U82" s="205"/>
      <c r="V82" s="205"/>
      <c r="W82" s="205"/>
      <c r="X82" s="205"/>
      <c r="Y82" s="205"/>
      <c r="Z82" s="205"/>
      <c r="AA82" s="205"/>
      <c r="AB82" s="205"/>
      <c r="AC82" s="20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</row>
    <row r="83" spans="1:175" s="6" customFormat="1" ht="12.75" customHeight="1" x14ac:dyDescent="0.2">
      <c r="A83" s="66" t="s">
        <v>355</v>
      </c>
      <c r="B83" s="67" t="s">
        <v>16</v>
      </c>
      <c r="C83" s="86"/>
      <c r="D83" s="81">
        <v>0</v>
      </c>
      <c r="E83" s="82">
        <v>2</v>
      </c>
      <c r="F83" s="70" t="s">
        <v>144</v>
      </c>
      <c r="G83" s="83">
        <v>2</v>
      </c>
      <c r="H83" s="81"/>
      <c r="I83" s="82"/>
      <c r="J83" s="82"/>
      <c r="K83" s="83"/>
      <c r="L83" s="81"/>
      <c r="M83" s="82"/>
      <c r="N83" s="82"/>
      <c r="O83" s="83"/>
      <c r="P83" s="84"/>
      <c r="Q83" s="82"/>
      <c r="R83" s="82"/>
      <c r="S83" s="85"/>
      <c r="T83" s="81"/>
      <c r="U83" s="82"/>
      <c r="V83" s="82"/>
      <c r="W83" s="83"/>
      <c r="X83" s="81"/>
      <c r="Y83" s="82"/>
      <c r="Z83" s="82"/>
      <c r="AA83" s="83"/>
      <c r="AB83" s="74" t="s">
        <v>92</v>
      </c>
      <c r="AC83" s="74" t="s">
        <v>219</v>
      </c>
    </row>
    <row r="84" spans="1:175" s="6" customFormat="1" ht="12.75" customHeight="1" x14ac:dyDescent="0.2">
      <c r="A84" s="66" t="s">
        <v>368</v>
      </c>
      <c r="B84" s="67" t="s">
        <v>24</v>
      </c>
      <c r="C84" s="106" t="s">
        <v>16</v>
      </c>
      <c r="D84" s="81"/>
      <c r="E84" s="82"/>
      <c r="F84" s="82"/>
      <c r="G84" s="83"/>
      <c r="H84" s="81">
        <v>0</v>
      </c>
      <c r="I84" s="82">
        <v>2</v>
      </c>
      <c r="J84" s="70" t="s">
        <v>144</v>
      </c>
      <c r="K84" s="83">
        <v>2</v>
      </c>
      <c r="L84" s="81"/>
      <c r="M84" s="82"/>
      <c r="N84" s="82"/>
      <c r="O84" s="83"/>
      <c r="P84" s="84"/>
      <c r="Q84" s="82"/>
      <c r="R84" s="82"/>
      <c r="S84" s="85"/>
      <c r="T84" s="81"/>
      <c r="U84" s="82"/>
      <c r="V84" s="82"/>
      <c r="W84" s="83"/>
      <c r="X84" s="81"/>
      <c r="Y84" s="82"/>
      <c r="Z84" s="82"/>
      <c r="AA84" s="83"/>
      <c r="AB84" s="74" t="s">
        <v>92</v>
      </c>
      <c r="AC84" s="74" t="s">
        <v>219</v>
      </c>
    </row>
    <row r="85" spans="1:175" s="6" customFormat="1" ht="12.75" customHeight="1" x14ac:dyDescent="0.2">
      <c r="A85" s="66" t="s">
        <v>385</v>
      </c>
      <c r="B85" s="67" t="s">
        <v>386</v>
      </c>
      <c r="C85" s="106" t="s">
        <v>24</v>
      </c>
      <c r="D85" s="81"/>
      <c r="E85" s="82"/>
      <c r="F85" s="82"/>
      <c r="G85" s="83"/>
      <c r="H85" s="81"/>
      <c r="I85" s="82"/>
      <c r="J85" s="82"/>
      <c r="K85" s="83"/>
      <c r="L85" s="81">
        <v>1</v>
      </c>
      <c r="M85" s="82">
        <v>1</v>
      </c>
      <c r="N85" s="82" t="s">
        <v>12</v>
      </c>
      <c r="O85" s="83">
        <v>2</v>
      </c>
      <c r="P85" s="84"/>
      <c r="Q85" s="82"/>
      <c r="R85" s="82"/>
      <c r="S85" s="85"/>
      <c r="T85" s="81"/>
      <c r="U85" s="82"/>
      <c r="V85" s="82"/>
      <c r="W85" s="83"/>
      <c r="X85" s="81"/>
      <c r="Y85" s="82"/>
      <c r="Z85" s="82"/>
      <c r="AA85" s="83"/>
      <c r="AB85" s="74" t="s">
        <v>92</v>
      </c>
      <c r="AC85" s="74" t="s">
        <v>219</v>
      </c>
    </row>
    <row r="86" spans="1:175" s="6" customFormat="1" ht="12.75" customHeight="1" x14ac:dyDescent="0.2">
      <c r="A86" s="66" t="s">
        <v>426</v>
      </c>
      <c r="B86" s="67" t="s">
        <v>33</v>
      </c>
      <c r="C86" s="106" t="s">
        <v>386</v>
      </c>
      <c r="D86" s="81"/>
      <c r="E86" s="82"/>
      <c r="F86" s="82"/>
      <c r="G86" s="83"/>
      <c r="H86" s="81"/>
      <c r="I86" s="82"/>
      <c r="J86" s="82"/>
      <c r="K86" s="83"/>
      <c r="L86" s="81"/>
      <c r="M86" s="82"/>
      <c r="N86" s="82"/>
      <c r="O86" s="83"/>
      <c r="P86" s="84">
        <v>0</v>
      </c>
      <c r="Q86" s="82">
        <v>2</v>
      </c>
      <c r="R86" s="70" t="s">
        <v>144</v>
      </c>
      <c r="S86" s="85">
        <v>2</v>
      </c>
      <c r="T86" s="81"/>
      <c r="U86" s="82"/>
      <c r="V86" s="82"/>
      <c r="W86" s="83"/>
      <c r="X86" s="81"/>
      <c r="Y86" s="82"/>
      <c r="Z86" s="82"/>
      <c r="AA86" s="83"/>
      <c r="AB86" s="74" t="s">
        <v>92</v>
      </c>
      <c r="AC86" s="74" t="s">
        <v>219</v>
      </c>
    </row>
    <row r="87" spans="1:175" s="6" customFormat="1" ht="12.75" customHeight="1" thickBot="1" x14ac:dyDescent="0.25">
      <c r="A87" s="66" t="s">
        <v>410</v>
      </c>
      <c r="B87" s="67" t="s">
        <v>218</v>
      </c>
      <c r="C87" s="106" t="s">
        <v>33</v>
      </c>
      <c r="D87" s="81"/>
      <c r="E87" s="82"/>
      <c r="F87" s="82"/>
      <c r="G87" s="83"/>
      <c r="H87" s="81"/>
      <c r="I87" s="82"/>
      <c r="J87" s="82"/>
      <c r="K87" s="83"/>
      <c r="L87" s="81"/>
      <c r="M87" s="82"/>
      <c r="N87" s="82"/>
      <c r="O87" s="83"/>
      <c r="P87" s="84"/>
      <c r="Q87" s="82"/>
      <c r="R87" s="70"/>
      <c r="S87" s="85"/>
      <c r="T87" s="81">
        <v>0</v>
      </c>
      <c r="U87" s="82">
        <v>2</v>
      </c>
      <c r="V87" s="82" t="s">
        <v>144</v>
      </c>
      <c r="W87" s="83">
        <v>2</v>
      </c>
      <c r="X87" s="81"/>
      <c r="Y87" s="82"/>
      <c r="Z87" s="82"/>
      <c r="AA87" s="83"/>
      <c r="AB87" s="74" t="s">
        <v>92</v>
      </c>
      <c r="AC87" s="74" t="s">
        <v>219</v>
      </c>
    </row>
    <row r="88" spans="1:175" s="56" customFormat="1" ht="12.75" customHeight="1" thickBot="1" x14ac:dyDescent="0.25">
      <c r="A88" s="22"/>
      <c r="B88" s="22" t="s">
        <v>84</v>
      </c>
      <c r="C88" s="63">
        <f>SUM(G88,K88,O88,S88,W88)</f>
        <v>10</v>
      </c>
      <c r="D88" s="64">
        <f>SUM(D83:D87)</f>
        <v>0</v>
      </c>
      <c r="E88" s="65">
        <f>SUM(E83:E87)</f>
        <v>2</v>
      </c>
      <c r="F88" s="65"/>
      <c r="G88" s="62">
        <f>SUM(G83:G87)</f>
        <v>2</v>
      </c>
      <c r="H88" s="64">
        <f>SUM(H83:H87)</f>
        <v>0</v>
      </c>
      <c r="I88" s="65">
        <f>SUM(I83:I87)</f>
        <v>2</v>
      </c>
      <c r="J88" s="65"/>
      <c r="K88" s="62">
        <f>SUM(K83:K87)</f>
        <v>2</v>
      </c>
      <c r="L88" s="64">
        <f>SUM(L83:L87)</f>
        <v>1</v>
      </c>
      <c r="M88" s="65">
        <f>SUM(M83:M87)</f>
        <v>1</v>
      </c>
      <c r="N88" s="65"/>
      <c r="O88" s="62">
        <f>SUM(O83:O87)</f>
        <v>2</v>
      </c>
      <c r="P88" s="64">
        <f>SUM(P83:P87)</f>
        <v>0</v>
      </c>
      <c r="Q88" s="65">
        <f>SUM(Q83:Q87)</f>
        <v>2</v>
      </c>
      <c r="R88" s="65"/>
      <c r="S88" s="62">
        <f>SUM(S83:S87)</f>
        <v>2</v>
      </c>
      <c r="T88" s="64">
        <f>SUM(T83:T87)</f>
        <v>0</v>
      </c>
      <c r="U88" s="65">
        <f>SUM(U83:U87)</f>
        <v>2</v>
      </c>
      <c r="V88" s="61"/>
      <c r="W88" s="62">
        <f>SUM(W83:W87)</f>
        <v>2</v>
      </c>
      <c r="X88" s="60"/>
      <c r="Y88" s="61"/>
      <c r="Z88" s="61"/>
      <c r="AA88" s="59"/>
      <c r="AB88" s="22"/>
      <c r="AC88" s="22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1"/>
      <c r="BI88" s="41"/>
      <c r="BJ88" s="41"/>
      <c r="BK88" s="41"/>
      <c r="BL88" s="41"/>
      <c r="BM88" s="41"/>
      <c r="BN88" s="41"/>
      <c r="BO88" s="41"/>
      <c r="BP88" s="41"/>
      <c r="BQ88" s="41"/>
      <c r="BR88" s="41"/>
      <c r="BS88" s="41"/>
      <c r="BT88" s="41"/>
      <c r="BU88" s="41"/>
      <c r="BV88" s="41"/>
      <c r="BW88" s="41"/>
      <c r="BX88" s="41"/>
      <c r="BY88" s="41"/>
      <c r="BZ88" s="41"/>
      <c r="CA88" s="41"/>
      <c r="CB88" s="41"/>
      <c r="CC88" s="41"/>
      <c r="CD88" s="41"/>
      <c r="CE88" s="41"/>
      <c r="CF88" s="41"/>
      <c r="CG88" s="41"/>
      <c r="CH88" s="41"/>
      <c r="CI88" s="41"/>
      <c r="CJ88" s="41"/>
      <c r="CK88" s="41"/>
      <c r="CL88" s="41"/>
      <c r="CM88" s="41"/>
      <c r="CN88" s="41"/>
      <c r="CO88" s="41"/>
      <c r="CP88" s="41"/>
      <c r="CQ88" s="41"/>
      <c r="CR88" s="41"/>
      <c r="CS88" s="41"/>
      <c r="CT88" s="41"/>
      <c r="CU88" s="41"/>
      <c r="CV88" s="41"/>
      <c r="CW88" s="41"/>
      <c r="CX88" s="41"/>
      <c r="CY88" s="41"/>
      <c r="CZ88" s="41"/>
      <c r="DA88" s="41"/>
      <c r="DB88" s="41"/>
      <c r="DC88" s="41"/>
      <c r="DD88" s="41"/>
      <c r="DE88" s="41"/>
      <c r="DF88" s="41"/>
      <c r="DG88" s="41"/>
      <c r="DH88" s="41"/>
      <c r="DI88" s="41"/>
      <c r="DJ88" s="41"/>
      <c r="DK88" s="41"/>
      <c r="DL88" s="41"/>
      <c r="DM88" s="41"/>
      <c r="DN88" s="41"/>
      <c r="DO88" s="41"/>
      <c r="DP88" s="41"/>
      <c r="DQ88" s="41"/>
      <c r="DR88" s="41"/>
      <c r="DS88" s="41"/>
      <c r="DT88" s="41"/>
      <c r="DU88" s="41"/>
      <c r="DV88" s="41"/>
      <c r="DW88" s="41"/>
      <c r="DX88" s="41"/>
      <c r="DY88" s="41"/>
      <c r="DZ88" s="41"/>
      <c r="EA88" s="41"/>
      <c r="EB88" s="41"/>
      <c r="EC88" s="41"/>
      <c r="ED88" s="41"/>
      <c r="EE88" s="41"/>
      <c r="EF88" s="41"/>
      <c r="EG88" s="41"/>
      <c r="EH88" s="41"/>
      <c r="EI88" s="41"/>
      <c r="EJ88" s="41"/>
      <c r="EK88" s="41"/>
      <c r="EL88" s="41"/>
      <c r="EM88" s="41"/>
      <c r="EN88" s="41"/>
      <c r="EO88" s="41"/>
      <c r="EP88" s="41"/>
      <c r="EQ88" s="41"/>
      <c r="ER88" s="41"/>
      <c r="ES88" s="41"/>
      <c r="ET88" s="41"/>
      <c r="EU88" s="41"/>
      <c r="EV88" s="41"/>
      <c r="EW88" s="41"/>
      <c r="EX88" s="41"/>
      <c r="EY88" s="41"/>
      <c r="EZ88" s="41"/>
      <c r="FA88" s="41"/>
      <c r="FB88" s="41"/>
      <c r="FC88" s="41"/>
      <c r="FD88" s="41"/>
      <c r="FE88" s="41"/>
      <c r="FF88" s="41"/>
      <c r="FG88" s="41"/>
      <c r="FH88" s="41"/>
      <c r="FI88" s="41"/>
      <c r="FJ88" s="41"/>
      <c r="FK88" s="41"/>
      <c r="FL88" s="41"/>
      <c r="FM88" s="41"/>
      <c r="FN88" s="41"/>
      <c r="FO88" s="41"/>
      <c r="FP88" s="41"/>
      <c r="FQ88" s="41"/>
      <c r="FR88" s="41"/>
      <c r="FS88" s="41"/>
    </row>
    <row r="89" spans="1:175" s="37" customFormat="1" ht="16.5" thickBot="1" x14ac:dyDescent="0.25">
      <c r="A89" s="204" t="s">
        <v>189</v>
      </c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</row>
    <row r="90" spans="1:175" s="6" customFormat="1" ht="12.75" customHeight="1" x14ac:dyDescent="0.2">
      <c r="A90" s="66" t="s">
        <v>358</v>
      </c>
      <c r="B90" s="67" t="s">
        <v>87</v>
      </c>
      <c r="C90" s="86"/>
      <c r="D90" s="81">
        <v>1</v>
      </c>
      <c r="E90" s="82">
        <v>1</v>
      </c>
      <c r="F90" s="82" t="s">
        <v>144</v>
      </c>
      <c r="G90" s="83">
        <v>2</v>
      </c>
      <c r="H90" s="81"/>
      <c r="I90" s="82"/>
      <c r="J90" s="82"/>
      <c r="K90" s="83"/>
      <c r="L90" s="81"/>
      <c r="M90" s="82"/>
      <c r="N90" s="82"/>
      <c r="O90" s="83"/>
      <c r="P90" s="84"/>
      <c r="Q90" s="82"/>
      <c r="R90" s="82"/>
      <c r="S90" s="85"/>
      <c r="T90" s="81"/>
      <c r="U90" s="82"/>
      <c r="V90" s="82"/>
      <c r="W90" s="83"/>
      <c r="X90" s="81"/>
      <c r="Y90" s="82"/>
      <c r="Z90" s="82"/>
      <c r="AA90" s="83"/>
      <c r="AB90" s="74" t="s">
        <v>220</v>
      </c>
      <c r="AC90" s="74" t="s">
        <v>278</v>
      </c>
    </row>
    <row r="91" spans="1:175" s="6" customFormat="1" ht="12.75" customHeight="1" x14ac:dyDescent="0.2">
      <c r="A91" s="66" t="s">
        <v>341</v>
      </c>
      <c r="B91" s="67" t="s">
        <v>102</v>
      </c>
      <c r="C91" s="106" t="s">
        <v>87</v>
      </c>
      <c r="D91" s="81"/>
      <c r="E91" s="82"/>
      <c r="F91" s="82"/>
      <c r="G91" s="83"/>
      <c r="H91" s="81">
        <v>1</v>
      </c>
      <c r="I91" s="82">
        <v>1</v>
      </c>
      <c r="J91" s="82" t="s">
        <v>144</v>
      </c>
      <c r="K91" s="83">
        <v>2</v>
      </c>
      <c r="L91" s="81"/>
      <c r="M91" s="82"/>
      <c r="N91" s="82"/>
      <c r="O91" s="83"/>
      <c r="P91" s="84"/>
      <c r="Q91" s="82"/>
      <c r="R91" s="82"/>
      <c r="S91" s="85"/>
      <c r="T91" s="81"/>
      <c r="U91" s="82"/>
      <c r="V91" s="82"/>
      <c r="W91" s="83"/>
      <c r="X91" s="81"/>
      <c r="Y91" s="82"/>
      <c r="Z91" s="82"/>
      <c r="AA91" s="83"/>
      <c r="AB91" s="74" t="s">
        <v>220</v>
      </c>
      <c r="AC91" s="74" t="s">
        <v>278</v>
      </c>
    </row>
    <row r="92" spans="1:175" s="6" customFormat="1" ht="12.75" customHeight="1" x14ac:dyDescent="0.2">
      <c r="A92" s="66" t="s">
        <v>343</v>
      </c>
      <c r="B92" s="67" t="s">
        <v>103</v>
      </c>
      <c r="C92" s="106" t="s">
        <v>102</v>
      </c>
      <c r="D92" s="81"/>
      <c r="E92" s="82"/>
      <c r="F92" s="82"/>
      <c r="G92" s="83"/>
      <c r="H92" s="81"/>
      <c r="I92" s="82"/>
      <c r="J92" s="82"/>
      <c r="K92" s="83"/>
      <c r="L92" s="81">
        <v>1</v>
      </c>
      <c r="M92" s="82">
        <v>1</v>
      </c>
      <c r="N92" s="82" t="s">
        <v>144</v>
      </c>
      <c r="O92" s="83">
        <v>2</v>
      </c>
      <c r="P92" s="84"/>
      <c r="Q92" s="82"/>
      <c r="R92" s="82"/>
      <c r="S92" s="85"/>
      <c r="T92" s="81"/>
      <c r="U92" s="82"/>
      <c r="V92" s="82"/>
      <c r="W92" s="83"/>
      <c r="X92" s="81"/>
      <c r="Y92" s="82"/>
      <c r="Z92" s="82"/>
      <c r="AA92" s="83"/>
      <c r="AB92" s="74" t="s">
        <v>220</v>
      </c>
      <c r="AC92" s="74" t="s">
        <v>278</v>
      </c>
    </row>
    <row r="93" spans="1:175" s="6" customFormat="1" ht="12.75" customHeight="1" thickBot="1" x14ac:dyDescent="0.25">
      <c r="A93" s="66" t="s">
        <v>392</v>
      </c>
      <c r="B93" s="67" t="s">
        <v>32</v>
      </c>
      <c r="C93" s="106" t="s">
        <v>103</v>
      </c>
      <c r="D93" s="81"/>
      <c r="E93" s="82"/>
      <c r="F93" s="82"/>
      <c r="G93" s="83"/>
      <c r="H93" s="81"/>
      <c r="I93" s="82"/>
      <c r="J93" s="82"/>
      <c r="K93" s="83"/>
      <c r="L93" s="81">
        <v>1</v>
      </c>
      <c r="M93" s="82">
        <v>0</v>
      </c>
      <c r="N93" s="70" t="s">
        <v>144</v>
      </c>
      <c r="O93" s="83">
        <v>2</v>
      </c>
      <c r="P93" s="91"/>
      <c r="Q93" s="88"/>
      <c r="R93" s="76"/>
      <c r="S93" s="92"/>
      <c r="T93" s="81"/>
      <c r="U93" s="82"/>
      <c r="V93" s="82"/>
      <c r="W93" s="83"/>
      <c r="X93" s="81"/>
      <c r="Y93" s="82"/>
      <c r="Z93" s="82"/>
      <c r="AA93" s="83"/>
      <c r="AB93" s="74" t="s">
        <v>223</v>
      </c>
      <c r="AC93" s="74" t="s">
        <v>118</v>
      </c>
    </row>
    <row r="94" spans="1:175" s="56" customFormat="1" ht="12.75" customHeight="1" thickBot="1" x14ac:dyDescent="0.25">
      <c r="A94" s="22"/>
      <c r="B94" s="22" t="s">
        <v>84</v>
      </c>
      <c r="C94" s="63">
        <f>SUM(G94,K94,O94)</f>
        <v>8</v>
      </c>
      <c r="D94" s="64">
        <f>SUM(D90:D93)</f>
        <v>1</v>
      </c>
      <c r="E94" s="65">
        <f>SUM(E90:E93)</f>
        <v>1</v>
      </c>
      <c r="F94" s="65"/>
      <c r="G94" s="62">
        <f>SUM(G90:G93)</f>
        <v>2</v>
      </c>
      <c r="H94" s="64">
        <f>SUM(H90:H93)</f>
        <v>1</v>
      </c>
      <c r="I94" s="65">
        <f>SUM(I90:I93)</f>
        <v>1</v>
      </c>
      <c r="J94" s="65"/>
      <c r="K94" s="62">
        <f>SUM(K90:K93)</f>
        <v>2</v>
      </c>
      <c r="L94" s="64">
        <f>SUM(L90:L93)</f>
        <v>2</v>
      </c>
      <c r="M94" s="65">
        <f>SUM(M90:M93)</f>
        <v>1</v>
      </c>
      <c r="N94" s="61"/>
      <c r="O94" s="62">
        <f>SUM(O90:O93)</f>
        <v>4</v>
      </c>
      <c r="P94" s="60"/>
      <c r="Q94" s="61"/>
      <c r="R94" s="61"/>
      <c r="S94" s="62"/>
      <c r="T94" s="60"/>
      <c r="U94" s="61"/>
      <c r="V94" s="61"/>
      <c r="W94" s="62"/>
      <c r="X94" s="60"/>
      <c r="Y94" s="61"/>
      <c r="Z94" s="61"/>
      <c r="AA94" s="59"/>
      <c r="AB94" s="22"/>
      <c r="AC94" s="22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  <c r="BK94" s="41"/>
      <c r="BL94" s="41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41"/>
      <c r="CA94" s="41"/>
      <c r="CB94" s="41"/>
      <c r="CC94" s="41"/>
      <c r="CD94" s="41"/>
      <c r="CE94" s="41"/>
      <c r="CF94" s="41"/>
      <c r="CG94" s="41"/>
      <c r="CH94" s="41"/>
      <c r="CI94" s="41"/>
      <c r="CJ94" s="41"/>
      <c r="CK94" s="41"/>
      <c r="CL94" s="41"/>
      <c r="CM94" s="41"/>
      <c r="CN94" s="41"/>
      <c r="CO94" s="41"/>
      <c r="CP94" s="41"/>
      <c r="CQ94" s="41"/>
      <c r="CR94" s="41"/>
      <c r="CS94" s="41"/>
      <c r="CT94" s="41"/>
      <c r="CU94" s="41"/>
      <c r="CV94" s="41"/>
      <c r="CW94" s="41"/>
      <c r="CX94" s="41"/>
      <c r="CY94" s="41"/>
      <c r="CZ94" s="41"/>
      <c r="DA94" s="41"/>
      <c r="DB94" s="41"/>
      <c r="DC94" s="41"/>
      <c r="DD94" s="41"/>
      <c r="DE94" s="41"/>
      <c r="DF94" s="41"/>
      <c r="DG94" s="41"/>
      <c r="DH94" s="41"/>
      <c r="DI94" s="41"/>
      <c r="DJ94" s="41"/>
      <c r="DK94" s="41"/>
      <c r="DL94" s="41"/>
      <c r="DM94" s="41"/>
      <c r="DN94" s="41"/>
      <c r="DO94" s="41"/>
      <c r="DP94" s="41"/>
      <c r="DQ94" s="41"/>
      <c r="DR94" s="41"/>
      <c r="DS94" s="41"/>
      <c r="DT94" s="41"/>
      <c r="DU94" s="41"/>
      <c r="DV94" s="41"/>
      <c r="DW94" s="41"/>
      <c r="DX94" s="41"/>
      <c r="DY94" s="41"/>
      <c r="DZ94" s="41"/>
      <c r="EA94" s="41"/>
      <c r="EB94" s="41"/>
      <c r="EC94" s="41"/>
      <c r="ED94" s="41"/>
      <c r="EE94" s="41"/>
      <c r="EF94" s="41"/>
      <c r="EG94" s="41"/>
      <c r="EH94" s="41"/>
      <c r="EI94" s="41"/>
      <c r="EJ94" s="41"/>
      <c r="EK94" s="41"/>
      <c r="EL94" s="41"/>
      <c r="EM94" s="41"/>
      <c r="EN94" s="41"/>
      <c r="EO94" s="41"/>
      <c r="EP94" s="41"/>
      <c r="EQ94" s="41"/>
      <c r="ER94" s="41"/>
      <c r="ES94" s="41"/>
      <c r="ET94" s="41"/>
      <c r="EU94" s="41"/>
      <c r="EV94" s="41"/>
      <c r="EW94" s="41"/>
      <c r="EX94" s="41"/>
      <c r="EY94" s="41"/>
      <c r="EZ94" s="41"/>
      <c r="FA94" s="41"/>
      <c r="FB94" s="41"/>
      <c r="FC94" s="41"/>
      <c r="FD94" s="41"/>
      <c r="FE94" s="41"/>
      <c r="FF94" s="41"/>
      <c r="FG94" s="41"/>
      <c r="FH94" s="41"/>
      <c r="FI94" s="41"/>
      <c r="FJ94" s="41"/>
      <c r="FK94" s="41"/>
      <c r="FL94" s="41"/>
      <c r="FM94" s="41"/>
      <c r="FN94" s="41"/>
      <c r="FO94" s="41"/>
      <c r="FP94" s="41"/>
      <c r="FQ94" s="41"/>
      <c r="FR94" s="41"/>
      <c r="FS94" s="41"/>
    </row>
    <row r="95" spans="1:175" s="37" customFormat="1" ht="16.5" thickBot="1" x14ac:dyDescent="0.25">
      <c r="A95" s="204" t="s">
        <v>172</v>
      </c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</row>
    <row r="96" spans="1:175" s="6" customFormat="1" ht="12.75" customHeight="1" x14ac:dyDescent="0.2">
      <c r="A96" s="66" t="s">
        <v>350</v>
      </c>
      <c r="B96" s="67" t="s">
        <v>376</v>
      </c>
      <c r="C96" s="86"/>
      <c r="D96" s="81">
        <v>0</v>
      </c>
      <c r="E96" s="82">
        <v>30</v>
      </c>
      <c r="F96" s="70" t="s">
        <v>144</v>
      </c>
      <c r="G96" s="83">
        <v>2</v>
      </c>
      <c r="H96" s="81"/>
      <c r="I96" s="82"/>
      <c r="J96" s="82"/>
      <c r="K96" s="83"/>
      <c r="L96" s="81"/>
      <c r="M96" s="82"/>
      <c r="N96" s="82"/>
      <c r="O96" s="83"/>
      <c r="P96" s="84"/>
      <c r="Q96" s="82"/>
      <c r="R96" s="82"/>
      <c r="S96" s="85"/>
      <c r="T96" s="81"/>
      <c r="U96" s="82"/>
      <c r="V96" s="82"/>
      <c r="W96" s="83"/>
      <c r="X96" s="81"/>
      <c r="Y96" s="82"/>
      <c r="Z96" s="82"/>
      <c r="AA96" s="83"/>
      <c r="AB96" s="74" t="s">
        <v>223</v>
      </c>
      <c r="AC96" s="74" t="s">
        <v>106</v>
      </c>
    </row>
    <row r="97" spans="1:175" s="6" customFormat="1" ht="12.75" customHeight="1" x14ac:dyDescent="0.2">
      <c r="A97" s="66" t="s">
        <v>363</v>
      </c>
      <c r="B97" s="67" t="s">
        <v>364</v>
      </c>
      <c r="C97" s="86"/>
      <c r="D97" s="81">
        <v>0</v>
      </c>
      <c r="E97" s="82">
        <v>2</v>
      </c>
      <c r="F97" s="70" t="s">
        <v>144</v>
      </c>
      <c r="G97" s="83">
        <v>2</v>
      </c>
      <c r="H97" s="87"/>
      <c r="I97" s="88"/>
      <c r="J97" s="88"/>
      <c r="K97" s="89"/>
      <c r="L97" s="81"/>
      <c r="M97" s="82"/>
      <c r="N97" s="82"/>
      <c r="O97" s="83"/>
      <c r="P97" s="84"/>
      <c r="Q97" s="82"/>
      <c r="R97" s="82"/>
      <c r="S97" s="85"/>
      <c r="T97" s="81"/>
      <c r="U97" s="82"/>
      <c r="V97" s="82"/>
      <c r="W97" s="83"/>
      <c r="X97" s="81"/>
      <c r="Y97" s="82"/>
      <c r="Z97" s="82"/>
      <c r="AA97" s="83"/>
      <c r="AB97" s="74" t="s">
        <v>223</v>
      </c>
      <c r="AC97" s="74" t="s">
        <v>111</v>
      </c>
    </row>
    <row r="98" spans="1:175" s="6" customFormat="1" ht="25.5" x14ac:dyDescent="0.2">
      <c r="A98" s="66" t="s">
        <v>432</v>
      </c>
      <c r="B98" s="67" t="s">
        <v>435</v>
      </c>
      <c r="C98" s="195" t="s">
        <v>444</v>
      </c>
      <c r="D98" s="81"/>
      <c r="E98" s="82"/>
      <c r="F98" s="82"/>
      <c r="G98" s="83"/>
      <c r="H98" s="81">
        <v>0</v>
      </c>
      <c r="I98" s="82">
        <v>2</v>
      </c>
      <c r="J98" s="70" t="s">
        <v>144</v>
      </c>
      <c r="K98" s="83">
        <v>2</v>
      </c>
      <c r="L98" s="81"/>
      <c r="M98" s="82"/>
      <c r="N98" s="82"/>
      <c r="O98" s="83"/>
      <c r="P98" s="84"/>
      <c r="Q98" s="82"/>
      <c r="R98" s="82"/>
      <c r="S98" s="85"/>
      <c r="T98" s="81"/>
      <c r="U98" s="82"/>
      <c r="V98" s="82"/>
      <c r="W98" s="83"/>
      <c r="X98" s="81"/>
      <c r="Y98" s="82"/>
      <c r="Z98" s="82"/>
      <c r="AA98" s="83"/>
      <c r="AB98" s="74" t="s">
        <v>223</v>
      </c>
      <c r="AC98" s="74" t="s">
        <v>146</v>
      </c>
    </row>
    <row r="99" spans="1:175" s="6" customFormat="1" ht="12.75" customHeight="1" x14ac:dyDescent="0.2">
      <c r="A99" s="66" t="s">
        <v>349</v>
      </c>
      <c r="B99" s="67" t="s">
        <v>380</v>
      </c>
      <c r="C99" s="106" t="s">
        <v>376</v>
      </c>
      <c r="D99" s="81"/>
      <c r="E99" s="82"/>
      <c r="F99" s="82"/>
      <c r="G99" s="83"/>
      <c r="H99" s="81">
        <v>0</v>
      </c>
      <c r="I99" s="82">
        <v>2</v>
      </c>
      <c r="J99" s="70" t="s">
        <v>144</v>
      </c>
      <c r="K99" s="83">
        <v>1</v>
      </c>
      <c r="L99" s="81"/>
      <c r="M99" s="82"/>
      <c r="N99" s="82"/>
      <c r="O99" s="83"/>
      <c r="P99" s="84"/>
      <c r="Q99" s="82"/>
      <c r="R99" s="82"/>
      <c r="S99" s="85"/>
      <c r="T99" s="81"/>
      <c r="U99" s="82"/>
      <c r="V99" s="82"/>
      <c r="W99" s="83"/>
      <c r="X99" s="81"/>
      <c r="Y99" s="82"/>
      <c r="Z99" s="82"/>
      <c r="AA99" s="83"/>
      <c r="AB99" s="74" t="s">
        <v>223</v>
      </c>
      <c r="AC99" s="74" t="s">
        <v>146</v>
      </c>
    </row>
    <row r="100" spans="1:175" s="6" customFormat="1" x14ac:dyDescent="0.2">
      <c r="A100" s="66" t="s">
        <v>433</v>
      </c>
      <c r="B100" s="67" t="s">
        <v>436</v>
      </c>
      <c r="C100" s="194" t="s">
        <v>196</v>
      </c>
      <c r="D100" s="81"/>
      <c r="E100" s="82"/>
      <c r="F100" s="82"/>
      <c r="G100" s="83"/>
      <c r="H100" s="81"/>
      <c r="I100" s="82"/>
      <c r="J100" s="82"/>
      <c r="K100" s="83"/>
      <c r="L100" s="81">
        <v>0</v>
      </c>
      <c r="M100" s="82">
        <v>2</v>
      </c>
      <c r="N100" s="82" t="s">
        <v>144</v>
      </c>
      <c r="O100" s="83">
        <v>2</v>
      </c>
      <c r="P100" s="84"/>
      <c r="Q100" s="82"/>
      <c r="R100" s="82"/>
      <c r="S100" s="85"/>
      <c r="T100" s="81"/>
      <c r="U100" s="82"/>
      <c r="V100" s="82"/>
      <c r="W100" s="83"/>
      <c r="X100" s="81"/>
      <c r="Y100" s="82"/>
      <c r="Z100" s="82"/>
      <c r="AA100" s="83"/>
      <c r="AB100" s="74" t="s">
        <v>223</v>
      </c>
      <c r="AC100" s="74" t="s">
        <v>285</v>
      </c>
    </row>
    <row r="101" spans="1:175" s="6" customFormat="1" x14ac:dyDescent="0.2">
      <c r="A101" s="66" t="s">
        <v>382</v>
      </c>
      <c r="B101" s="67" t="s">
        <v>381</v>
      </c>
      <c r="C101" s="194" t="s">
        <v>196</v>
      </c>
      <c r="D101" s="81"/>
      <c r="E101" s="82"/>
      <c r="F101" s="82"/>
      <c r="G101" s="83"/>
      <c r="H101" s="81"/>
      <c r="I101" s="82"/>
      <c r="J101" s="82"/>
      <c r="K101" s="83"/>
      <c r="L101" s="81">
        <v>0</v>
      </c>
      <c r="M101" s="82">
        <v>2</v>
      </c>
      <c r="N101" s="70" t="s">
        <v>144</v>
      </c>
      <c r="O101" s="83">
        <v>1</v>
      </c>
      <c r="P101" s="84"/>
      <c r="Q101" s="82"/>
      <c r="R101" s="82"/>
      <c r="S101" s="85"/>
      <c r="T101" s="81"/>
      <c r="U101" s="82"/>
      <c r="V101" s="82"/>
      <c r="W101" s="83"/>
      <c r="X101" s="81"/>
      <c r="Y101" s="82"/>
      <c r="Z101" s="82"/>
      <c r="AA101" s="83"/>
      <c r="AB101" s="74" t="s">
        <v>223</v>
      </c>
      <c r="AC101" s="74" t="s">
        <v>285</v>
      </c>
    </row>
    <row r="102" spans="1:175" s="6" customFormat="1" ht="12.75" customHeight="1" x14ac:dyDescent="0.2">
      <c r="A102" s="66" t="s">
        <v>395</v>
      </c>
      <c r="B102" s="67" t="s">
        <v>396</v>
      </c>
      <c r="C102" s="86"/>
      <c r="D102" s="81"/>
      <c r="E102" s="82"/>
      <c r="F102" s="82"/>
      <c r="G102" s="83"/>
      <c r="H102" s="81"/>
      <c r="I102" s="82"/>
      <c r="J102" s="82"/>
      <c r="K102" s="83"/>
      <c r="L102" s="81">
        <v>0</v>
      </c>
      <c r="M102" s="82">
        <v>30</v>
      </c>
      <c r="N102" s="70" t="s">
        <v>144</v>
      </c>
      <c r="O102" s="83">
        <v>2</v>
      </c>
      <c r="P102" s="84"/>
      <c r="Q102" s="82"/>
      <c r="R102" s="82"/>
      <c r="S102" s="85"/>
      <c r="T102" s="81"/>
      <c r="U102" s="82"/>
      <c r="V102" s="82"/>
      <c r="W102" s="83"/>
      <c r="X102" s="81"/>
      <c r="Y102" s="82"/>
      <c r="Z102" s="82"/>
      <c r="AA102" s="83"/>
      <c r="AB102" s="74" t="s">
        <v>223</v>
      </c>
      <c r="AC102" s="74" t="s">
        <v>106</v>
      </c>
    </row>
    <row r="103" spans="1:175" s="6" customFormat="1" ht="25.5" x14ac:dyDescent="0.2">
      <c r="A103" s="66" t="s">
        <v>434</v>
      </c>
      <c r="B103" s="67" t="s">
        <v>122</v>
      </c>
      <c r="C103" s="195" t="s">
        <v>445</v>
      </c>
      <c r="D103" s="81"/>
      <c r="E103" s="82"/>
      <c r="F103" s="82"/>
      <c r="G103" s="83"/>
      <c r="H103" s="81"/>
      <c r="I103" s="82"/>
      <c r="J103" s="82"/>
      <c r="K103" s="83"/>
      <c r="L103" s="81"/>
      <c r="M103" s="82"/>
      <c r="N103" s="82"/>
      <c r="O103" s="83"/>
      <c r="P103" s="84">
        <v>0</v>
      </c>
      <c r="Q103" s="82">
        <v>2</v>
      </c>
      <c r="R103" s="82" t="s">
        <v>144</v>
      </c>
      <c r="S103" s="85">
        <v>2</v>
      </c>
      <c r="T103" s="81"/>
      <c r="U103" s="82"/>
      <c r="V103" s="82"/>
      <c r="W103" s="83"/>
      <c r="X103" s="81"/>
      <c r="Y103" s="82"/>
      <c r="Z103" s="82"/>
      <c r="AA103" s="83"/>
      <c r="AB103" s="74" t="s">
        <v>223</v>
      </c>
      <c r="AC103" s="74" t="s">
        <v>285</v>
      </c>
    </row>
    <row r="104" spans="1:175" s="6" customFormat="1" ht="12.75" customHeight="1" x14ac:dyDescent="0.2">
      <c r="A104" s="66" t="s">
        <v>428</v>
      </c>
      <c r="B104" s="67" t="s">
        <v>429</v>
      </c>
      <c r="C104" s="86"/>
      <c r="D104" s="81"/>
      <c r="E104" s="82"/>
      <c r="F104" s="82"/>
      <c r="G104" s="83"/>
      <c r="H104" s="81"/>
      <c r="I104" s="82"/>
      <c r="J104" s="82"/>
      <c r="K104" s="83"/>
      <c r="L104" s="81"/>
      <c r="M104" s="82"/>
      <c r="N104" s="82"/>
      <c r="O104" s="83"/>
      <c r="P104" s="84">
        <v>0</v>
      </c>
      <c r="Q104" s="82">
        <v>2</v>
      </c>
      <c r="R104" s="70" t="s">
        <v>144</v>
      </c>
      <c r="S104" s="85">
        <v>1</v>
      </c>
      <c r="T104" s="81"/>
      <c r="U104" s="82"/>
      <c r="V104" s="82"/>
      <c r="W104" s="83"/>
      <c r="X104" s="81"/>
      <c r="Y104" s="82"/>
      <c r="Z104" s="82"/>
      <c r="AA104" s="83"/>
      <c r="AB104" s="74" t="s">
        <v>223</v>
      </c>
      <c r="AC104" s="74" t="s">
        <v>285</v>
      </c>
    </row>
    <row r="105" spans="1:175" s="6" customFormat="1" ht="12.75" customHeight="1" x14ac:dyDescent="0.2">
      <c r="A105" s="66" t="s">
        <v>408</v>
      </c>
      <c r="B105" s="67" t="s">
        <v>409</v>
      </c>
      <c r="C105" s="86"/>
      <c r="D105" s="81"/>
      <c r="E105" s="82"/>
      <c r="F105" s="82"/>
      <c r="G105" s="83"/>
      <c r="H105" s="81"/>
      <c r="I105" s="82"/>
      <c r="J105" s="82"/>
      <c r="K105" s="83"/>
      <c r="L105" s="81"/>
      <c r="M105" s="82"/>
      <c r="N105" s="82"/>
      <c r="O105" s="83"/>
      <c r="P105" s="84">
        <v>0</v>
      </c>
      <c r="Q105" s="82">
        <v>2</v>
      </c>
      <c r="R105" s="70" t="s">
        <v>144</v>
      </c>
      <c r="S105" s="85">
        <v>2</v>
      </c>
      <c r="T105" s="81"/>
      <c r="U105" s="82"/>
      <c r="V105" s="82"/>
      <c r="W105" s="83"/>
      <c r="X105" s="81"/>
      <c r="Y105" s="82"/>
      <c r="Z105" s="82"/>
      <c r="AA105" s="83"/>
      <c r="AB105" s="74" t="s">
        <v>223</v>
      </c>
      <c r="AC105" s="74" t="s">
        <v>108</v>
      </c>
    </row>
    <row r="106" spans="1:175" s="6" customFormat="1" ht="12.75" customHeight="1" x14ac:dyDescent="0.2">
      <c r="A106" s="66" t="s">
        <v>437</v>
      </c>
      <c r="B106" s="67" t="s">
        <v>123</v>
      </c>
      <c r="C106" s="194" t="s">
        <v>446</v>
      </c>
      <c r="D106" s="81"/>
      <c r="E106" s="82"/>
      <c r="F106" s="82"/>
      <c r="G106" s="83"/>
      <c r="H106" s="81"/>
      <c r="I106" s="82"/>
      <c r="J106" s="82"/>
      <c r="K106" s="83"/>
      <c r="L106" s="81"/>
      <c r="M106" s="82"/>
      <c r="N106" s="82"/>
      <c r="O106" s="83"/>
      <c r="P106" s="84"/>
      <c r="Q106" s="82"/>
      <c r="R106" s="82"/>
      <c r="S106" s="85"/>
      <c r="T106" s="81">
        <v>0</v>
      </c>
      <c r="U106" s="82">
        <v>2</v>
      </c>
      <c r="V106" s="82" t="s">
        <v>144</v>
      </c>
      <c r="W106" s="83">
        <v>2</v>
      </c>
      <c r="X106" s="81"/>
      <c r="Y106" s="82"/>
      <c r="Z106" s="82"/>
      <c r="AA106" s="83"/>
      <c r="AB106" s="74" t="s">
        <v>223</v>
      </c>
      <c r="AC106" s="74" t="s">
        <v>106</v>
      </c>
    </row>
    <row r="107" spans="1:175" s="6" customFormat="1" ht="12.75" customHeight="1" x14ac:dyDescent="0.2">
      <c r="A107" s="66" t="s">
        <v>430</v>
      </c>
      <c r="B107" s="67" t="s">
        <v>431</v>
      </c>
      <c r="C107" s="86"/>
      <c r="D107" s="81"/>
      <c r="E107" s="82"/>
      <c r="F107" s="82"/>
      <c r="G107" s="83"/>
      <c r="H107" s="81"/>
      <c r="I107" s="82"/>
      <c r="J107" s="82"/>
      <c r="K107" s="83"/>
      <c r="L107" s="81"/>
      <c r="M107" s="82"/>
      <c r="N107" s="82"/>
      <c r="O107" s="83"/>
      <c r="P107" s="84"/>
      <c r="Q107" s="82"/>
      <c r="R107" s="82"/>
      <c r="S107" s="85"/>
      <c r="T107" s="81">
        <v>0</v>
      </c>
      <c r="U107" s="82">
        <v>2</v>
      </c>
      <c r="V107" s="70" t="s">
        <v>144</v>
      </c>
      <c r="W107" s="83">
        <v>1</v>
      </c>
      <c r="X107" s="81"/>
      <c r="Y107" s="82"/>
      <c r="Z107" s="82"/>
      <c r="AA107" s="83"/>
      <c r="AB107" s="74" t="s">
        <v>223</v>
      </c>
      <c r="AC107" s="74" t="s">
        <v>106</v>
      </c>
    </row>
    <row r="108" spans="1:175" s="6" customFormat="1" ht="12.75" customHeight="1" x14ac:dyDescent="0.2">
      <c r="A108" s="66" t="s">
        <v>419</v>
      </c>
      <c r="B108" s="67" t="s">
        <v>420</v>
      </c>
      <c r="C108" s="68"/>
      <c r="D108" s="81"/>
      <c r="E108" s="82"/>
      <c r="F108" s="82"/>
      <c r="G108" s="83"/>
      <c r="H108" s="81"/>
      <c r="I108" s="82"/>
      <c r="J108" s="82"/>
      <c r="K108" s="83"/>
      <c r="L108" s="81"/>
      <c r="M108" s="82"/>
      <c r="N108" s="82"/>
      <c r="O108" s="83"/>
      <c r="P108" s="84"/>
      <c r="Q108" s="82"/>
      <c r="R108" s="82"/>
      <c r="S108" s="85"/>
      <c r="T108" s="81">
        <v>0</v>
      </c>
      <c r="U108" s="82">
        <v>30</v>
      </c>
      <c r="V108" s="70" t="s">
        <v>144</v>
      </c>
      <c r="W108" s="83">
        <v>2</v>
      </c>
      <c r="X108" s="81"/>
      <c r="Y108" s="82"/>
      <c r="Z108" s="82"/>
      <c r="AA108" s="83"/>
      <c r="AB108" s="74" t="s">
        <v>223</v>
      </c>
      <c r="AC108" s="74" t="s">
        <v>106</v>
      </c>
    </row>
    <row r="109" spans="1:175" s="6" customFormat="1" ht="12.75" customHeight="1" x14ac:dyDescent="0.2">
      <c r="A109" s="66" t="s">
        <v>422</v>
      </c>
      <c r="B109" s="67" t="s">
        <v>423</v>
      </c>
      <c r="C109" s="106" t="s">
        <v>447</v>
      </c>
      <c r="D109" s="81"/>
      <c r="E109" s="82"/>
      <c r="F109" s="82"/>
      <c r="G109" s="83"/>
      <c r="H109" s="81"/>
      <c r="I109" s="82"/>
      <c r="J109" s="82"/>
      <c r="K109" s="83"/>
      <c r="L109" s="81"/>
      <c r="M109" s="82"/>
      <c r="N109" s="82"/>
      <c r="O109" s="83"/>
      <c r="P109" s="84"/>
      <c r="Q109" s="82"/>
      <c r="R109" s="82"/>
      <c r="S109" s="85"/>
      <c r="T109" s="81"/>
      <c r="U109" s="82"/>
      <c r="V109" s="82"/>
      <c r="W109" s="83"/>
      <c r="X109" s="81">
        <v>0</v>
      </c>
      <c r="Y109" s="82">
        <v>240</v>
      </c>
      <c r="Z109" s="82" t="s">
        <v>144</v>
      </c>
      <c r="AA109" s="83">
        <v>9</v>
      </c>
      <c r="AB109" s="74" t="s">
        <v>223</v>
      </c>
      <c r="AC109" s="74" t="s">
        <v>106</v>
      </c>
    </row>
    <row r="110" spans="1:175" s="6" customFormat="1" ht="12.75" customHeight="1" thickBot="1" x14ac:dyDescent="0.25">
      <c r="A110" s="66" t="s">
        <v>424</v>
      </c>
      <c r="B110" s="67" t="s">
        <v>38</v>
      </c>
      <c r="C110" s="106" t="s">
        <v>123</v>
      </c>
      <c r="D110" s="81"/>
      <c r="E110" s="82"/>
      <c r="F110" s="82"/>
      <c r="G110" s="83"/>
      <c r="H110" s="81"/>
      <c r="I110" s="82"/>
      <c r="J110" s="82"/>
      <c r="K110" s="83"/>
      <c r="L110" s="81"/>
      <c r="M110" s="82"/>
      <c r="N110" s="82"/>
      <c r="O110" s="83"/>
      <c r="P110" s="84"/>
      <c r="Q110" s="82"/>
      <c r="R110" s="82"/>
      <c r="S110" s="85"/>
      <c r="T110" s="81"/>
      <c r="U110" s="82"/>
      <c r="V110" s="82"/>
      <c r="W110" s="83"/>
      <c r="X110" s="81">
        <v>0</v>
      </c>
      <c r="Y110" s="82">
        <v>1</v>
      </c>
      <c r="Z110" s="70" t="s">
        <v>144</v>
      </c>
      <c r="AA110" s="83">
        <v>1</v>
      </c>
      <c r="AB110" s="74" t="s">
        <v>223</v>
      </c>
      <c r="AC110" s="74" t="s">
        <v>106</v>
      </c>
    </row>
    <row r="111" spans="1:175" s="56" customFormat="1" ht="12.75" customHeight="1" thickBot="1" x14ac:dyDescent="0.25">
      <c r="A111" s="22"/>
      <c r="B111" s="22" t="s">
        <v>84</v>
      </c>
      <c r="C111" s="63">
        <f>SUM(G111,K111,O111,S111,W111,AA111)</f>
        <v>32</v>
      </c>
      <c r="D111" s="64">
        <f>SUM(D96:D110)</f>
        <v>0</v>
      </c>
      <c r="E111" s="65">
        <f>SUM(E96:E110)</f>
        <v>32</v>
      </c>
      <c r="F111" s="65"/>
      <c r="G111" s="62">
        <f>SUM(G96:G110)</f>
        <v>4</v>
      </c>
      <c r="H111" s="64">
        <f>SUM(H96:H110)</f>
        <v>0</v>
      </c>
      <c r="I111" s="65">
        <f>SUM(I96:I110)</f>
        <v>4</v>
      </c>
      <c r="J111" s="65"/>
      <c r="K111" s="62">
        <f>SUM(K96:K110)</f>
        <v>3</v>
      </c>
      <c r="L111" s="64">
        <f>SUM(L96:L110)</f>
        <v>0</v>
      </c>
      <c r="M111" s="65">
        <f>SUM(M96:M110)</f>
        <v>34</v>
      </c>
      <c r="N111" s="65"/>
      <c r="O111" s="62">
        <f>SUM(O96:O110)</f>
        <v>5</v>
      </c>
      <c r="P111" s="64">
        <f>SUM(P96:P110)</f>
        <v>0</v>
      </c>
      <c r="Q111" s="65">
        <f>SUM(Q96:Q110)</f>
        <v>6</v>
      </c>
      <c r="R111" s="65"/>
      <c r="S111" s="62">
        <f>SUM(S96:S110)</f>
        <v>5</v>
      </c>
      <c r="T111" s="64">
        <f>SUM(T96:T110)</f>
        <v>0</v>
      </c>
      <c r="U111" s="65">
        <f>SUM(U96:U110)</f>
        <v>34</v>
      </c>
      <c r="V111" s="65"/>
      <c r="W111" s="62">
        <f>SUM(W96:W110)</f>
        <v>5</v>
      </c>
      <c r="X111" s="64">
        <f>SUM(X96:X110)</f>
        <v>0</v>
      </c>
      <c r="Y111" s="65">
        <f>SUM(Y96:Y110)</f>
        <v>241</v>
      </c>
      <c r="Z111" s="61"/>
      <c r="AA111" s="62">
        <f>SUM(AA96:AA110)</f>
        <v>10</v>
      </c>
      <c r="AB111" s="22"/>
      <c r="AC111" s="22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  <c r="BA111" s="41"/>
      <c r="BB111" s="41"/>
      <c r="BC111" s="41"/>
      <c r="BD111" s="41"/>
      <c r="BE111" s="41"/>
      <c r="BF111" s="41"/>
      <c r="BG111" s="41"/>
      <c r="BH111" s="41"/>
      <c r="BI111" s="41"/>
      <c r="BJ111" s="41"/>
      <c r="BK111" s="41"/>
      <c r="BL111" s="41"/>
      <c r="BM111" s="41"/>
      <c r="BN111" s="41"/>
      <c r="BO111" s="41"/>
      <c r="BP111" s="41"/>
      <c r="BQ111" s="41"/>
      <c r="BR111" s="41"/>
      <c r="BS111" s="41"/>
      <c r="BT111" s="41"/>
      <c r="BU111" s="41"/>
      <c r="BV111" s="41"/>
      <c r="BW111" s="41"/>
      <c r="BX111" s="41"/>
      <c r="BY111" s="41"/>
      <c r="BZ111" s="41"/>
      <c r="CA111" s="41"/>
      <c r="CB111" s="41"/>
      <c r="CC111" s="41"/>
      <c r="CD111" s="41"/>
      <c r="CE111" s="41"/>
      <c r="CF111" s="41"/>
      <c r="CG111" s="41"/>
      <c r="CH111" s="41"/>
      <c r="CI111" s="41"/>
      <c r="CJ111" s="41"/>
      <c r="CK111" s="41"/>
      <c r="CL111" s="41"/>
      <c r="CM111" s="41"/>
      <c r="CN111" s="41"/>
      <c r="CO111" s="41"/>
      <c r="CP111" s="41"/>
      <c r="CQ111" s="41"/>
      <c r="CR111" s="41"/>
      <c r="CS111" s="41"/>
      <c r="CT111" s="41"/>
      <c r="CU111" s="41"/>
      <c r="CV111" s="41"/>
      <c r="CW111" s="41"/>
      <c r="CX111" s="41"/>
      <c r="CY111" s="41"/>
      <c r="CZ111" s="41"/>
      <c r="DA111" s="41"/>
      <c r="DB111" s="41"/>
      <c r="DC111" s="41"/>
      <c r="DD111" s="41"/>
      <c r="DE111" s="41"/>
      <c r="DF111" s="41"/>
      <c r="DG111" s="41"/>
      <c r="DH111" s="41"/>
      <c r="DI111" s="41"/>
      <c r="DJ111" s="41"/>
      <c r="DK111" s="41"/>
      <c r="DL111" s="41"/>
      <c r="DM111" s="41"/>
      <c r="DN111" s="41"/>
      <c r="DO111" s="41"/>
      <c r="DP111" s="41"/>
      <c r="DQ111" s="41"/>
      <c r="DR111" s="41"/>
      <c r="DS111" s="41"/>
      <c r="DT111" s="41"/>
      <c r="DU111" s="41"/>
      <c r="DV111" s="41"/>
      <c r="DW111" s="41"/>
      <c r="DX111" s="41"/>
      <c r="DY111" s="41"/>
      <c r="DZ111" s="41"/>
      <c r="EA111" s="41"/>
      <c r="EB111" s="41"/>
      <c r="EC111" s="41"/>
      <c r="ED111" s="41"/>
      <c r="EE111" s="41"/>
      <c r="EF111" s="41"/>
      <c r="EG111" s="41"/>
      <c r="EH111" s="41"/>
      <c r="EI111" s="41"/>
      <c r="EJ111" s="41"/>
      <c r="EK111" s="41"/>
      <c r="EL111" s="41"/>
      <c r="EM111" s="41"/>
      <c r="EN111" s="41"/>
      <c r="EO111" s="41"/>
      <c r="EP111" s="41"/>
      <c r="EQ111" s="41"/>
      <c r="ER111" s="41"/>
      <c r="ES111" s="41"/>
      <c r="ET111" s="41"/>
      <c r="EU111" s="41"/>
      <c r="EV111" s="41"/>
      <c r="EW111" s="41"/>
      <c r="EX111" s="41"/>
      <c r="EY111" s="41"/>
      <c r="EZ111" s="41"/>
      <c r="FA111" s="41"/>
      <c r="FB111" s="41"/>
      <c r="FC111" s="41"/>
      <c r="FD111" s="41"/>
      <c r="FE111" s="41"/>
      <c r="FF111" s="41"/>
      <c r="FG111" s="41"/>
      <c r="FH111" s="41"/>
      <c r="FI111" s="41"/>
      <c r="FJ111" s="41"/>
      <c r="FK111" s="41"/>
      <c r="FL111" s="41"/>
      <c r="FM111" s="41"/>
      <c r="FN111" s="41"/>
      <c r="FO111" s="41"/>
      <c r="FP111" s="41"/>
      <c r="FQ111" s="41"/>
      <c r="FR111" s="41"/>
      <c r="FS111" s="41"/>
    </row>
    <row r="112" spans="1:175" s="37" customFormat="1" ht="16.5" thickBot="1" x14ac:dyDescent="0.25">
      <c r="A112" s="204" t="s">
        <v>173</v>
      </c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  <c r="X112" s="205"/>
      <c r="Y112" s="205"/>
      <c r="Z112" s="205"/>
      <c r="AA112" s="205"/>
      <c r="AB112" s="205"/>
      <c r="AC112" s="20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</row>
    <row r="113" spans="1:175" s="6" customFormat="1" ht="12.75" customHeight="1" x14ac:dyDescent="0.2">
      <c r="A113" s="66" t="s">
        <v>407</v>
      </c>
      <c r="B113" s="67" t="s">
        <v>143</v>
      </c>
      <c r="C113" s="86"/>
      <c r="D113" s="81"/>
      <c r="E113" s="82"/>
      <c r="F113" s="82"/>
      <c r="G113" s="83"/>
      <c r="H113" s="81"/>
      <c r="I113" s="82"/>
      <c r="J113" s="82"/>
      <c r="K113" s="83"/>
      <c r="L113" s="81"/>
      <c r="M113" s="82"/>
      <c r="N113" s="82"/>
      <c r="O113" s="83"/>
      <c r="P113" s="113">
        <v>0</v>
      </c>
      <c r="Q113" s="114">
        <v>1</v>
      </c>
      <c r="R113" s="126" t="s">
        <v>144</v>
      </c>
      <c r="S113" s="115">
        <v>2</v>
      </c>
      <c r="T113" s="84"/>
      <c r="U113" s="82"/>
      <c r="V113" s="82"/>
      <c r="W113" s="83"/>
      <c r="X113" s="81"/>
      <c r="Y113" s="82"/>
      <c r="Z113" s="82"/>
      <c r="AA113" s="83"/>
      <c r="AB113" s="127" t="s">
        <v>222</v>
      </c>
      <c r="AC113" s="74" t="s">
        <v>117</v>
      </c>
    </row>
    <row r="114" spans="1:175" s="6" customFormat="1" ht="12.75" customHeight="1" x14ac:dyDescent="0.2">
      <c r="A114" s="66" t="s">
        <v>416</v>
      </c>
      <c r="B114" s="67" t="s">
        <v>415</v>
      </c>
      <c r="C114" s="106" t="s">
        <v>143</v>
      </c>
      <c r="D114" s="81"/>
      <c r="E114" s="82"/>
      <c r="F114" s="82"/>
      <c r="G114" s="83"/>
      <c r="H114" s="81"/>
      <c r="I114" s="82"/>
      <c r="J114" s="82"/>
      <c r="K114" s="83"/>
      <c r="L114" s="81"/>
      <c r="M114" s="82"/>
      <c r="N114" s="82"/>
      <c r="O114" s="83"/>
      <c r="P114" s="81"/>
      <c r="Q114" s="82"/>
      <c r="R114" s="70"/>
      <c r="S114" s="83"/>
      <c r="T114" s="84">
        <v>0</v>
      </c>
      <c r="U114" s="82">
        <v>0</v>
      </c>
      <c r="V114" s="70" t="s">
        <v>144</v>
      </c>
      <c r="W114" s="85">
        <v>2</v>
      </c>
      <c r="X114" s="81"/>
      <c r="Y114" s="82"/>
      <c r="Z114" s="82"/>
      <c r="AA114" s="83"/>
      <c r="AB114" s="74" t="s">
        <v>223</v>
      </c>
      <c r="AC114" s="74" t="s">
        <v>417</v>
      </c>
    </row>
    <row r="115" spans="1:175" s="6" customFormat="1" ht="12.75" customHeight="1" thickBot="1" x14ac:dyDescent="0.25">
      <c r="A115" s="66" t="s">
        <v>425</v>
      </c>
      <c r="B115" s="67" t="s">
        <v>200</v>
      </c>
      <c r="C115" s="106" t="s">
        <v>415</v>
      </c>
      <c r="D115" s="81"/>
      <c r="E115" s="82"/>
      <c r="F115" s="82"/>
      <c r="G115" s="83"/>
      <c r="H115" s="81"/>
      <c r="I115" s="82"/>
      <c r="J115" s="82"/>
      <c r="K115" s="83"/>
      <c r="L115" s="81"/>
      <c r="M115" s="82"/>
      <c r="N115" s="82"/>
      <c r="O115" s="83"/>
      <c r="P115" s="128"/>
      <c r="Q115" s="129"/>
      <c r="R115" s="129"/>
      <c r="S115" s="130"/>
      <c r="T115" s="84"/>
      <c r="U115" s="82"/>
      <c r="V115" s="82"/>
      <c r="W115" s="83"/>
      <c r="X115" s="81">
        <v>0</v>
      </c>
      <c r="Y115" s="82">
        <v>0</v>
      </c>
      <c r="Z115" s="82" t="s">
        <v>144</v>
      </c>
      <c r="AA115" s="83">
        <v>6</v>
      </c>
      <c r="AB115" s="74" t="s">
        <v>223</v>
      </c>
      <c r="AC115" s="74" t="s">
        <v>417</v>
      </c>
    </row>
    <row r="116" spans="1:175" s="58" customFormat="1" ht="12.75" customHeight="1" thickBot="1" x14ac:dyDescent="0.25">
      <c r="A116" s="22"/>
      <c r="B116" s="22" t="s">
        <v>84</v>
      </c>
      <c r="C116" s="63">
        <f>SUM(S116,W116,AA116)</f>
        <v>10</v>
      </c>
      <c r="D116" s="60"/>
      <c r="E116" s="61"/>
      <c r="F116" s="61"/>
      <c r="G116" s="62"/>
      <c r="H116" s="60"/>
      <c r="I116" s="61"/>
      <c r="J116" s="61"/>
      <c r="K116" s="62"/>
      <c r="L116" s="60"/>
      <c r="M116" s="61"/>
      <c r="N116" s="61"/>
      <c r="O116" s="62"/>
      <c r="P116" s="64">
        <f>SUM(P113:P115)</f>
        <v>0</v>
      </c>
      <c r="Q116" s="65">
        <f>SUM(Q113:Q115)</f>
        <v>1</v>
      </c>
      <c r="R116" s="65"/>
      <c r="S116" s="62">
        <f>SUM(S113:S115)</f>
        <v>2</v>
      </c>
      <c r="T116" s="64">
        <f>SUM(T113:T115)</f>
        <v>0</v>
      </c>
      <c r="U116" s="65">
        <f>SUM(U113:U115)</f>
        <v>0</v>
      </c>
      <c r="V116" s="65"/>
      <c r="W116" s="62">
        <f>SUM(W113:W115)</f>
        <v>2</v>
      </c>
      <c r="X116" s="64">
        <f>SUM(X113:X115)</f>
        <v>0</v>
      </c>
      <c r="Y116" s="65">
        <f>SUM(Y113:Y115)</f>
        <v>0</v>
      </c>
      <c r="Z116" s="61"/>
      <c r="AA116" s="62">
        <f>SUM(AA113:AA115)</f>
        <v>6</v>
      </c>
      <c r="AB116" s="22"/>
      <c r="AC116" s="22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</row>
    <row r="117" spans="1:175" s="44" customFormat="1" ht="15" customHeight="1" thickBot="1" x14ac:dyDescent="0.25">
      <c r="A117" s="204" t="s">
        <v>90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25"/>
      <c r="Y117" s="225"/>
      <c r="Z117" s="225"/>
      <c r="AA117" s="225"/>
      <c r="AB117" s="225"/>
      <c r="AC117" s="226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  <c r="FP117" s="42"/>
      <c r="FQ117" s="42"/>
      <c r="FR117" s="42"/>
      <c r="FS117" s="42"/>
    </row>
    <row r="118" spans="1:175" s="44" customFormat="1" ht="15" customHeight="1" thickBot="1" x14ac:dyDescent="0.25">
      <c r="A118" s="224" t="s">
        <v>153</v>
      </c>
      <c r="B118" s="225"/>
      <c r="C118" s="225"/>
      <c r="D118" s="225"/>
      <c r="E118" s="225"/>
      <c r="F118" s="225"/>
      <c r="G118" s="225"/>
      <c r="H118" s="225"/>
      <c r="I118" s="225"/>
      <c r="J118" s="225"/>
      <c r="K118" s="225"/>
      <c r="L118" s="225"/>
      <c r="M118" s="225"/>
      <c r="N118" s="225"/>
      <c r="O118" s="225"/>
      <c r="P118" s="225"/>
      <c r="Q118" s="225"/>
      <c r="R118" s="225"/>
      <c r="S118" s="225"/>
      <c r="T118" s="225"/>
      <c r="U118" s="225"/>
      <c r="V118" s="225"/>
      <c r="W118" s="225"/>
      <c r="X118" s="225"/>
      <c r="Y118" s="225"/>
      <c r="Z118" s="225"/>
      <c r="AA118" s="225"/>
      <c r="AB118" s="225"/>
      <c r="AC118" s="226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  <c r="FP118" s="42"/>
      <c r="FQ118" s="42"/>
      <c r="FR118" s="42"/>
      <c r="FS118" s="42"/>
    </row>
    <row r="119" spans="1:175" s="44" customFormat="1" ht="15" customHeight="1" thickBot="1" x14ac:dyDescent="0.25">
      <c r="A119" s="204" t="s">
        <v>213</v>
      </c>
      <c r="B119" s="225"/>
      <c r="C119" s="225"/>
      <c r="D119" s="225"/>
      <c r="E119" s="225"/>
      <c r="F119" s="225"/>
      <c r="G119" s="225"/>
      <c r="H119" s="225"/>
      <c r="I119" s="225"/>
      <c r="J119" s="225"/>
      <c r="K119" s="225"/>
      <c r="L119" s="225"/>
      <c r="M119" s="225"/>
      <c r="N119" s="225"/>
      <c r="O119" s="225"/>
      <c r="P119" s="225"/>
      <c r="Q119" s="225"/>
      <c r="R119" s="225"/>
      <c r="S119" s="225"/>
      <c r="T119" s="225"/>
      <c r="U119" s="225"/>
      <c r="V119" s="225"/>
      <c r="W119" s="225"/>
      <c r="X119" s="225"/>
      <c r="Y119" s="225"/>
      <c r="Z119" s="225"/>
      <c r="AA119" s="225"/>
      <c r="AB119" s="225"/>
      <c r="AC119" s="226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  <c r="FP119" s="42"/>
      <c r="FQ119" s="42"/>
      <c r="FR119" s="42"/>
      <c r="FS119" s="42"/>
    </row>
    <row r="120" spans="1:175" s="6" customFormat="1" ht="12.75" customHeight="1" x14ac:dyDescent="0.2">
      <c r="A120" s="131" t="s">
        <v>250</v>
      </c>
      <c r="B120" s="132" t="s">
        <v>120</v>
      </c>
      <c r="C120" s="133"/>
      <c r="D120" s="113"/>
      <c r="E120" s="114"/>
      <c r="F120" s="114"/>
      <c r="G120" s="115"/>
      <c r="H120" s="134"/>
      <c r="I120" s="114"/>
      <c r="J120" s="114"/>
      <c r="K120" s="135"/>
      <c r="L120" s="113">
        <v>2</v>
      </c>
      <c r="M120" s="114">
        <v>0</v>
      </c>
      <c r="N120" s="114" t="s">
        <v>12</v>
      </c>
      <c r="O120" s="115">
        <v>2</v>
      </c>
      <c r="P120" s="134"/>
      <c r="Q120" s="114"/>
      <c r="R120" s="114"/>
      <c r="S120" s="135"/>
      <c r="T120" s="113"/>
      <c r="U120" s="114"/>
      <c r="V120" s="114"/>
      <c r="W120" s="115"/>
      <c r="X120" s="134"/>
      <c r="Y120" s="114"/>
      <c r="Z120" s="126"/>
      <c r="AA120" s="115"/>
      <c r="AB120" s="74" t="s">
        <v>220</v>
      </c>
      <c r="AC120" s="136" t="s">
        <v>284</v>
      </c>
    </row>
    <row r="121" spans="1:175" s="6" customFormat="1" ht="12.75" customHeight="1" x14ac:dyDescent="0.2">
      <c r="A121" s="66" t="s">
        <v>251</v>
      </c>
      <c r="B121" s="67" t="s">
        <v>244</v>
      </c>
      <c r="C121" s="105"/>
      <c r="D121" s="81"/>
      <c r="E121" s="82"/>
      <c r="F121" s="82"/>
      <c r="G121" s="83"/>
      <c r="H121" s="84"/>
      <c r="I121" s="82"/>
      <c r="J121" s="82"/>
      <c r="K121" s="85"/>
      <c r="L121" s="81">
        <v>2</v>
      </c>
      <c r="M121" s="82">
        <v>1</v>
      </c>
      <c r="N121" s="82" t="s">
        <v>144</v>
      </c>
      <c r="O121" s="83">
        <v>3</v>
      </c>
      <c r="P121" s="84"/>
      <c r="Q121" s="82"/>
      <c r="R121" s="82"/>
      <c r="S121" s="85"/>
      <c r="T121" s="81"/>
      <c r="U121" s="82"/>
      <c r="V121" s="82"/>
      <c r="W121" s="83"/>
      <c r="X121" s="84"/>
      <c r="Y121" s="82"/>
      <c r="Z121" s="70"/>
      <c r="AA121" s="83"/>
      <c r="AB121" s="74" t="s">
        <v>223</v>
      </c>
      <c r="AC121" s="74" t="s">
        <v>285</v>
      </c>
    </row>
    <row r="122" spans="1:175" s="6" customFormat="1" ht="12.75" customHeight="1" x14ac:dyDescent="0.2">
      <c r="A122" s="66" t="s">
        <v>248</v>
      </c>
      <c r="B122" s="67" t="s">
        <v>145</v>
      </c>
      <c r="C122" s="86"/>
      <c r="D122" s="81"/>
      <c r="E122" s="82"/>
      <c r="F122" s="82"/>
      <c r="G122" s="83"/>
      <c r="H122" s="84"/>
      <c r="I122" s="82"/>
      <c r="J122" s="82"/>
      <c r="K122" s="85"/>
      <c r="L122" s="81"/>
      <c r="M122" s="82"/>
      <c r="N122" s="82"/>
      <c r="O122" s="83"/>
      <c r="P122" s="84">
        <v>1</v>
      </c>
      <c r="Q122" s="82">
        <v>1</v>
      </c>
      <c r="R122" s="82" t="s">
        <v>12</v>
      </c>
      <c r="S122" s="85">
        <v>2</v>
      </c>
      <c r="T122" s="81"/>
      <c r="U122" s="82"/>
      <c r="V122" s="70"/>
      <c r="W122" s="83"/>
      <c r="X122" s="84"/>
      <c r="Y122" s="82"/>
      <c r="Z122" s="82"/>
      <c r="AA122" s="83"/>
      <c r="AB122" s="74" t="s">
        <v>223</v>
      </c>
      <c r="AC122" s="74" t="s">
        <v>146</v>
      </c>
    </row>
    <row r="123" spans="1:175" s="6" customFormat="1" ht="12.75" customHeight="1" x14ac:dyDescent="0.2">
      <c r="A123" s="66" t="s">
        <v>260</v>
      </c>
      <c r="B123" s="67" t="s">
        <v>261</v>
      </c>
      <c r="C123" s="137"/>
      <c r="D123" s="81"/>
      <c r="E123" s="82"/>
      <c r="F123" s="82"/>
      <c r="G123" s="83"/>
      <c r="H123" s="84"/>
      <c r="I123" s="82"/>
      <c r="J123" s="82"/>
      <c r="K123" s="85"/>
      <c r="L123" s="81"/>
      <c r="M123" s="82"/>
      <c r="N123" s="82"/>
      <c r="O123" s="83"/>
      <c r="P123" s="84">
        <v>0</v>
      </c>
      <c r="Q123" s="82">
        <v>2</v>
      </c>
      <c r="R123" s="70" t="s">
        <v>144</v>
      </c>
      <c r="S123" s="85">
        <v>2</v>
      </c>
      <c r="T123" s="81"/>
      <c r="U123" s="82"/>
      <c r="V123" s="82"/>
      <c r="W123" s="83"/>
      <c r="X123" s="84"/>
      <c r="Y123" s="82"/>
      <c r="Z123" s="82"/>
      <c r="AA123" s="83"/>
      <c r="AB123" s="74" t="s">
        <v>223</v>
      </c>
      <c r="AC123" s="74" t="s">
        <v>146</v>
      </c>
    </row>
    <row r="124" spans="1:175" s="6" customFormat="1" ht="12.75" customHeight="1" x14ac:dyDescent="0.2">
      <c r="A124" s="138" t="s">
        <v>259</v>
      </c>
      <c r="B124" s="67" t="s">
        <v>258</v>
      </c>
      <c r="C124" s="106" t="s">
        <v>120</v>
      </c>
      <c r="D124" s="81"/>
      <c r="E124" s="82"/>
      <c r="F124" s="82"/>
      <c r="G124" s="83"/>
      <c r="H124" s="84"/>
      <c r="I124" s="82"/>
      <c r="J124" s="82"/>
      <c r="K124" s="85"/>
      <c r="L124" s="81"/>
      <c r="M124" s="82"/>
      <c r="N124" s="82"/>
      <c r="O124" s="83"/>
      <c r="P124" s="84">
        <v>1</v>
      </c>
      <c r="Q124" s="82">
        <v>1</v>
      </c>
      <c r="R124" s="82" t="s">
        <v>144</v>
      </c>
      <c r="S124" s="85">
        <v>2</v>
      </c>
      <c r="T124" s="87"/>
      <c r="U124" s="88"/>
      <c r="V124" s="88"/>
      <c r="W124" s="89"/>
      <c r="X124" s="84"/>
      <c r="Y124" s="82"/>
      <c r="Z124" s="70"/>
      <c r="AA124" s="83"/>
      <c r="AB124" s="74" t="s">
        <v>223</v>
      </c>
      <c r="AC124" s="74" t="s">
        <v>285</v>
      </c>
    </row>
    <row r="125" spans="1:175" s="6" customFormat="1" ht="12.75" customHeight="1" x14ac:dyDescent="0.2">
      <c r="A125" s="66" t="s">
        <v>256</v>
      </c>
      <c r="B125" s="108" t="s">
        <v>148</v>
      </c>
      <c r="C125" s="196" t="s">
        <v>120</v>
      </c>
      <c r="D125" s="110"/>
      <c r="E125" s="111"/>
      <c r="F125" s="111"/>
      <c r="G125" s="112"/>
      <c r="H125" s="116"/>
      <c r="I125" s="111"/>
      <c r="J125" s="111"/>
      <c r="K125" s="117"/>
      <c r="L125" s="110"/>
      <c r="M125" s="111"/>
      <c r="N125" s="111"/>
      <c r="O125" s="112"/>
      <c r="P125" s="116">
        <v>2</v>
      </c>
      <c r="Q125" s="111">
        <v>0</v>
      </c>
      <c r="R125" s="111" t="s">
        <v>12</v>
      </c>
      <c r="S125" s="117">
        <v>2</v>
      </c>
      <c r="T125" s="110"/>
      <c r="U125" s="111"/>
      <c r="V125" s="139"/>
      <c r="W125" s="112"/>
      <c r="X125" s="116"/>
      <c r="Y125" s="111"/>
      <c r="Z125" s="111"/>
      <c r="AA125" s="112"/>
      <c r="AB125" s="74" t="s">
        <v>223</v>
      </c>
      <c r="AC125" s="74" t="s">
        <v>257</v>
      </c>
    </row>
    <row r="126" spans="1:175" s="6" customFormat="1" ht="12.75" customHeight="1" x14ac:dyDescent="0.2">
      <c r="A126" s="66" t="s">
        <v>252</v>
      </c>
      <c r="B126" s="67" t="s">
        <v>149</v>
      </c>
      <c r="C126" s="86"/>
      <c r="D126" s="81"/>
      <c r="E126" s="82"/>
      <c r="F126" s="82"/>
      <c r="G126" s="83"/>
      <c r="H126" s="84"/>
      <c r="I126" s="82"/>
      <c r="J126" s="82"/>
      <c r="K126" s="85"/>
      <c r="L126" s="81"/>
      <c r="M126" s="82"/>
      <c r="N126" s="82"/>
      <c r="O126" s="83"/>
      <c r="P126" s="84">
        <v>0</v>
      </c>
      <c r="Q126" s="82">
        <v>1</v>
      </c>
      <c r="R126" s="82" t="s">
        <v>144</v>
      </c>
      <c r="S126" s="85">
        <v>2</v>
      </c>
      <c r="T126" s="81"/>
      <c r="U126" s="82"/>
      <c r="V126" s="70"/>
      <c r="W126" s="83"/>
      <c r="X126" s="84"/>
      <c r="Y126" s="82"/>
      <c r="Z126" s="82"/>
      <c r="AA126" s="83"/>
      <c r="AB126" s="74" t="s">
        <v>223</v>
      </c>
      <c r="AC126" s="118" t="s">
        <v>106</v>
      </c>
    </row>
    <row r="127" spans="1:175" s="6" customFormat="1" ht="12.75" customHeight="1" x14ac:dyDescent="0.2">
      <c r="A127" s="66" t="s">
        <v>266</v>
      </c>
      <c r="B127" s="67" t="s">
        <v>202</v>
      </c>
      <c r="C127" s="86"/>
      <c r="D127" s="81"/>
      <c r="E127" s="82"/>
      <c r="F127" s="82"/>
      <c r="G127" s="83"/>
      <c r="H127" s="84"/>
      <c r="I127" s="82"/>
      <c r="J127" s="82"/>
      <c r="K127" s="85"/>
      <c r="L127" s="81"/>
      <c r="M127" s="82"/>
      <c r="N127" s="82"/>
      <c r="O127" s="83"/>
      <c r="P127" s="84"/>
      <c r="Q127" s="82"/>
      <c r="R127" s="82"/>
      <c r="S127" s="85"/>
      <c r="T127" s="81">
        <v>1</v>
      </c>
      <c r="U127" s="82">
        <v>0</v>
      </c>
      <c r="V127" s="82" t="s">
        <v>144</v>
      </c>
      <c r="W127" s="83">
        <v>2</v>
      </c>
      <c r="X127" s="91"/>
      <c r="Y127" s="88"/>
      <c r="Z127" s="88"/>
      <c r="AA127" s="92"/>
      <c r="AB127" s="74" t="s">
        <v>223</v>
      </c>
      <c r="AC127" s="118" t="s">
        <v>106</v>
      </c>
    </row>
    <row r="128" spans="1:175" s="6" customFormat="1" ht="12.75" customHeight="1" x14ac:dyDescent="0.2">
      <c r="A128" s="66" t="s">
        <v>247</v>
      </c>
      <c r="B128" s="67" t="s">
        <v>150</v>
      </c>
      <c r="C128" s="86"/>
      <c r="D128" s="81"/>
      <c r="E128" s="82"/>
      <c r="F128" s="82"/>
      <c r="G128" s="83"/>
      <c r="H128" s="84"/>
      <c r="I128" s="82"/>
      <c r="J128" s="82"/>
      <c r="K128" s="85"/>
      <c r="L128" s="81"/>
      <c r="M128" s="82"/>
      <c r="N128" s="82"/>
      <c r="O128" s="83"/>
      <c r="P128" s="84"/>
      <c r="Q128" s="82"/>
      <c r="R128" s="82"/>
      <c r="S128" s="85"/>
      <c r="T128" s="81">
        <v>0</v>
      </c>
      <c r="U128" s="82">
        <v>2</v>
      </c>
      <c r="V128" s="82" t="s">
        <v>144</v>
      </c>
      <c r="W128" s="83">
        <v>2</v>
      </c>
      <c r="X128" s="84"/>
      <c r="Y128" s="82"/>
      <c r="Z128" s="82"/>
      <c r="AA128" s="83"/>
      <c r="AB128" s="118" t="s">
        <v>221</v>
      </c>
      <c r="AC128" s="74" t="s">
        <v>154</v>
      </c>
    </row>
    <row r="129" spans="1:175" s="6" customFormat="1" ht="12.75" customHeight="1" x14ac:dyDescent="0.2">
      <c r="A129" s="66" t="s">
        <v>254</v>
      </c>
      <c r="B129" s="67" t="s">
        <v>245</v>
      </c>
      <c r="C129" s="194" t="s">
        <v>244</v>
      </c>
      <c r="D129" s="81"/>
      <c r="E129" s="82"/>
      <c r="F129" s="82"/>
      <c r="G129" s="83"/>
      <c r="H129" s="84"/>
      <c r="I129" s="82"/>
      <c r="J129" s="82"/>
      <c r="K129" s="85"/>
      <c r="L129" s="81"/>
      <c r="M129" s="82"/>
      <c r="N129" s="82"/>
      <c r="O129" s="83"/>
      <c r="P129" s="91"/>
      <c r="Q129" s="88"/>
      <c r="R129" s="88"/>
      <c r="S129" s="92"/>
      <c r="T129" s="81">
        <v>1</v>
      </c>
      <c r="U129" s="82">
        <v>1</v>
      </c>
      <c r="V129" s="82" t="s">
        <v>144</v>
      </c>
      <c r="W129" s="83">
        <v>2</v>
      </c>
      <c r="X129" s="84"/>
      <c r="Y129" s="82"/>
      <c r="Z129" s="70"/>
      <c r="AA129" s="83"/>
      <c r="AB129" s="74" t="s">
        <v>223</v>
      </c>
      <c r="AC129" s="74" t="s">
        <v>285</v>
      </c>
    </row>
    <row r="130" spans="1:175" s="6" customFormat="1" ht="12.75" customHeight="1" x14ac:dyDescent="0.2">
      <c r="A130" s="66" t="s">
        <v>255</v>
      </c>
      <c r="B130" s="67" t="s">
        <v>151</v>
      </c>
      <c r="C130" s="86"/>
      <c r="D130" s="81"/>
      <c r="E130" s="82"/>
      <c r="F130" s="82"/>
      <c r="G130" s="83"/>
      <c r="H130" s="84"/>
      <c r="I130" s="82"/>
      <c r="J130" s="82"/>
      <c r="K130" s="85"/>
      <c r="L130" s="81"/>
      <c r="M130" s="82"/>
      <c r="N130" s="82"/>
      <c r="O130" s="83"/>
      <c r="P130" s="84"/>
      <c r="Q130" s="82"/>
      <c r="R130" s="82"/>
      <c r="S130" s="85"/>
      <c r="T130" s="81">
        <v>1</v>
      </c>
      <c r="U130" s="82">
        <v>2</v>
      </c>
      <c r="V130" s="70" t="s">
        <v>144</v>
      </c>
      <c r="W130" s="83">
        <v>3</v>
      </c>
      <c r="X130" s="84"/>
      <c r="Y130" s="82"/>
      <c r="Z130" s="82"/>
      <c r="AA130" s="83"/>
      <c r="AB130" s="74" t="s">
        <v>223</v>
      </c>
      <c r="AC130" s="74" t="s">
        <v>285</v>
      </c>
    </row>
    <row r="131" spans="1:175" s="6" customFormat="1" ht="12.75" customHeight="1" x14ac:dyDescent="0.2">
      <c r="A131" s="66" t="s">
        <v>262</v>
      </c>
      <c r="B131" s="67" t="s">
        <v>263</v>
      </c>
      <c r="C131" s="106" t="s">
        <v>261</v>
      </c>
      <c r="D131" s="81"/>
      <c r="E131" s="82"/>
      <c r="F131" s="82"/>
      <c r="G131" s="83"/>
      <c r="H131" s="84"/>
      <c r="I131" s="82"/>
      <c r="J131" s="82"/>
      <c r="K131" s="85"/>
      <c r="L131" s="81"/>
      <c r="M131" s="82"/>
      <c r="N131" s="82"/>
      <c r="O131" s="83"/>
      <c r="P131" s="84"/>
      <c r="Q131" s="82"/>
      <c r="R131" s="82"/>
      <c r="S131" s="85"/>
      <c r="T131" s="81">
        <v>0</v>
      </c>
      <c r="U131" s="82">
        <v>2</v>
      </c>
      <c r="V131" s="70" t="s">
        <v>144</v>
      </c>
      <c r="W131" s="83">
        <v>2</v>
      </c>
      <c r="X131" s="84"/>
      <c r="Y131" s="82"/>
      <c r="Z131" s="82"/>
      <c r="AA131" s="83"/>
      <c r="AB131" s="74" t="s">
        <v>223</v>
      </c>
      <c r="AC131" s="74" t="s">
        <v>146</v>
      </c>
    </row>
    <row r="132" spans="1:175" s="42" customFormat="1" x14ac:dyDescent="0.2">
      <c r="A132" s="43" t="s">
        <v>249</v>
      </c>
      <c r="B132" s="140" t="s">
        <v>152</v>
      </c>
      <c r="C132" s="50"/>
      <c r="D132" s="81"/>
      <c r="E132" s="82"/>
      <c r="F132" s="82"/>
      <c r="G132" s="83"/>
      <c r="H132" s="84"/>
      <c r="I132" s="82"/>
      <c r="J132" s="82"/>
      <c r="K132" s="85"/>
      <c r="L132" s="81"/>
      <c r="M132" s="82"/>
      <c r="N132" s="82"/>
      <c r="O132" s="83"/>
      <c r="P132" s="84"/>
      <c r="Q132" s="82"/>
      <c r="R132" s="82"/>
      <c r="S132" s="85"/>
      <c r="T132" s="81">
        <v>1</v>
      </c>
      <c r="U132" s="82">
        <v>0</v>
      </c>
      <c r="V132" s="70" t="s">
        <v>12</v>
      </c>
      <c r="W132" s="83">
        <v>2</v>
      </c>
      <c r="X132" s="69"/>
      <c r="Y132" s="70"/>
      <c r="Z132" s="70"/>
      <c r="AA132" s="51"/>
      <c r="AB132" s="74" t="s">
        <v>92</v>
      </c>
      <c r="AC132" s="140" t="s">
        <v>219</v>
      </c>
      <c r="AD132" s="43"/>
    </row>
    <row r="133" spans="1:175" s="6" customFormat="1" ht="12.75" customHeight="1" x14ac:dyDescent="0.2">
      <c r="A133" s="66" t="s">
        <v>253</v>
      </c>
      <c r="B133" s="67" t="s">
        <v>201</v>
      </c>
      <c r="C133" s="141"/>
      <c r="D133" s="81"/>
      <c r="E133" s="82"/>
      <c r="F133" s="82"/>
      <c r="G133" s="83"/>
      <c r="H133" s="84"/>
      <c r="I133" s="82"/>
      <c r="J133" s="82"/>
      <c r="K133" s="85"/>
      <c r="L133" s="81"/>
      <c r="M133" s="82"/>
      <c r="N133" s="82"/>
      <c r="O133" s="83"/>
      <c r="P133" s="91"/>
      <c r="Q133" s="88"/>
      <c r="R133" s="88"/>
      <c r="S133" s="92"/>
      <c r="T133" s="81">
        <v>1</v>
      </c>
      <c r="U133" s="82">
        <v>1</v>
      </c>
      <c r="V133" s="82" t="s">
        <v>12</v>
      </c>
      <c r="W133" s="83">
        <v>2</v>
      </c>
      <c r="X133" s="84"/>
      <c r="Y133" s="82"/>
      <c r="Z133" s="70"/>
      <c r="AA133" s="83"/>
      <c r="AB133" s="74" t="s">
        <v>223</v>
      </c>
      <c r="AC133" s="74" t="s">
        <v>146</v>
      </c>
    </row>
    <row r="134" spans="1:175" s="42" customFormat="1" ht="13.5" thickBot="1" x14ac:dyDescent="0.25">
      <c r="A134" s="43" t="s">
        <v>264</v>
      </c>
      <c r="B134" s="140" t="s">
        <v>265</v>
      </c>
      <c r="C134" s="106" t="s">
        <v>263</v>
      </c>
      <c r="D134" s="142"/>
      <c r="E134" s="143"/>
      <c r="F134" s="143"/>
      <c r="G134" s="144"/>
      <c r="H134" s="69"/>
      <c r="I134" s="70"/>
      <c r="J134" s="70"/>
      <c r="K134" s="51"/>
      <c r="L134" s="142"/>
      <c r="M134" s="143"/>
      <c r="N134" s="143"/>
      <c r="O134" s="144"/>
      <c r="P134" s="69"/>
      <c r="Q134" s="70"/>
      <c r="R134" s="70"/>
      <c r="S134" s="51"/>
      <c r="T134" s="142">
        <v>0</v>
      </c>
      <c r="U134" s="143">
        <v>2</v>
      </c>
      <c r="V134" s="143" t="s">
        <v>144</v>
      </c>
      <c r="W134" s="144">
        <v>2</v>
      </c>
      <c r="X134" s="69"/>
      <c r="Y134" s="70"/>
      <c r="Z134" s="70"/>
      <c r="AA134" s="51"/>
      <c r="AB134" s="74" t="s">
        <v>223</v>
      </c>
      <c r="AC134" s="145" t="s">
        <v>146</v>
      </c>
      <c r="AD134" s="43"/>
    </row>
    <row r="135" spans="1:175" s="56" customFormat="1" ht="12.75" customHeight="1" thickBot="1" x14ac:dyDescent="0.25">
      <c r="A135" s="22"/>
      <c r="B135" s="22" t="s">
        <v>84</v>
      </c>
      <c r="C135" s="63">
        <f>SUM(O135,S135,W135)</f>
        <v>32</v>
      </c>
      <c r="D135" s="60"/>
      <c r="E135" s="61"/>
      <c r="F135" s="61"/>
      <c r="G135" s="62"/>
      <c r="H135" s="60"/>
      <c r="I135" s="61"/>
      <c r="J135" s="61"/>
      <c r="K135" s="62"/>
      <c r="L135" s="64">
        <f>SUM(L120:L134)</f>
        <v>4</v>
      </c>
      <c r="M135" s="65">
        <f>SUM(M120:M134)</f>
        <v>1</v>
      </c>
      <c r="N135" s="65"/>
      <c r="O135" s="62">
        <f>SUM(O120:O134)</f>
        <v>5</v>
      </c>
      <c r="P135" s="64">
        <f>SUM(P120:P134)</f>
        <v>4</v>
      </c>
      <c r="Q135" s="65">
        <f>SUM(Q120:Q134)</f>
        <v>5</v>
      </c>
      <c r="R135" s="65"/>
      <c r="S135" s="62">
        <f>SUM(S120:S134)</f>
        <v>10</v>
      </c>
      <c r="T135" s="64">
        <f>SUM(T120:T134)</f>
        <v>5</v>
      </c>
      <c r="U135" s="65">
        <f>SUM(U120:U134)</f>
        <v>10</v>
      </c>
      <c r="V135" s="61"/>
      <c r="W135" s="62">
        <f>SUM(W120:W134)</f>
        <v>17</v>
      </c>
      <c r="X135" s="60"/>
      <c r="Y135" s="61"/>
      <c r="Z135" s="61"/>
      <c r="AA135" s="59"/>
      <c r="AB135" s="22"/>
      <c r="AC135" s="22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  <c r="BB135" s="41"/>
      <c r="BC135" s="41"/>
      <c r="BD135" s="41"/>
      <c r="BE135" s="41"/>
      <c r="BF135" s="41"/>
      <c r="BG135" s="41"/>
      <c r="BH135" s="41"/>
      <c r="BI135" s="41"/>
      <c r="BJ135" s="41"/>
      <c r="BK135" s="41"/>
      <c r="BL135" s="41"/>
      <c r="BM135" s="41"/>
      <c r="BN135" s="41"/>
      <c r="BO135" s="41"/>
      <c r="BP135" s="41"/>
      <c r="BQ135" s="41"/>
      <c r="BR135" s="41"/>
      <c r="BS135" s="41"/>
      <c r="BT135" s="41"/>
      <c r="BU135" s="41"/>
      <c r="BV135" s="41"/>
      <c r="BW135" s="41"/>
      <c r="BX135" s="41"/>
      <c r="BY135" s="41"/>
      <c r="BZ135" s="41"/>
      <c r="CA135" s="41"/>
      <c r="CB135" s="41"/>
      <c r="CC135" s="41"/>
      <c r="CD135" s="41"/>
      <c r="CE135" s="41"/>
      <c r="CF135" s="41"/>
      <c r="CG135" s="41"/>
      <c r="CH135" s="41"/>
      <c r="CI135" s="41"/>
      <c r="CJ135" s="41"/>
      <c r="CK135" s="41"/>
      <c r="CL135" s="41"/>
      <c r="CM135" s="41"/>
      <c r="CN135" s="41"/>
      <c r="CO135" s="41"/>
      <c r="CP135" s="41"/>
      <c r="CQ135" s="41"/>
      <c r="CR135" s="41"/>
      <c r="CS135" s="41"/>
      <c r="CT135" s="41"/>
      <c r="CU135" s="41"/>
      <c r="CV135" s="41"/>
      <c r="CW135" s="41"/>
      <c r="CX135" s="41"/>
      <c r="CY135" s="41"/>
      <c r="CZ135" s="41"/>
      <c r="DA135" s="41"/>
      <c r="DB135" s="41"/>
      <c r="DC135" s="41"/>
      <c r="DD135" s="41"/>
      <c r="DE135" s="41"/>
      <c r="DF135" s="41"/>
      <c r="DG135" s="41"/>
      <c r="DH135" s="41"/>
      <c r="DI135" s="41"/>
      <c r="DJ135" s="41"/>
      <c r="DK135" s="41"/>
      <c r="DL135" s="41"/>
      <c r="DM135" s="41"/>
      <c r="DN135" s="41"/>
      <c r="DO135" s="41"/>
      <c r="DP135" s="41"/>
      <c r="DQ135" s="41"/>
      <c r="DR135" s="41"/>
      <c r="DS135" s="41"/>
      <c r="DT135" s="41"/>
      <c r="DU135" s="41"/>
      <c r="DV135" s="41"/>
      <c r="DW135" s="41"/>
      <c r="DX135" s="41"/>
      <c r="DY135" s="41"/>
      <c r="DZ135" s="41"/>
      <c r="EA135" s="41"/>
      <c r="EB135" s="41"/>
      <c r="EC135" s="41"/>
      <c r="ED135" s="41"/>
      <c r="EE135" s="41"/>
      <c r="EF135" s="41"/>
      <c r="EG135" s="41"/>
      <c r="EH135" s="41"/>
      <c r="EI135" s="41"/>
      <c r="EJ135" s="41"/>
      <c r="EK135" s="41"/>
      <c r="EL135" s="41"/>
      <c r="EM135" s="41"/>
      <c r="EN135" s="41"/>
      <c r="EO135" s="41"/>
      <c r="EP135" s="41"/>
      <c r="EQ135" s="41"/>
      <c r="ER135" s="41"/>
      <c r="ES135" s="41"/>
      <c r="ET135" s="41"/>
      <c r="EU135" s="41"/>
      <c r="EV135" s="41"/>
      <c r="EW135" s="41"/>
      <c r="EX135" s="41"/>
      <c r="EY135" s="41"/>
      <c r="EZ135" s="41"/>
      <c r="FA135" s="41"/>
      <c r="FB135" s="41"/>
      <c r="FC135" s="41"/>
      <c r="FD135" s="41"/>
      <c r="FE135" s="41"/>
      <c r="FF135" s="41"/>
      <c r="FG135" s="41"/>
      <c r="FH135" s="41"/>
      <c r="FI135" s="41"/>
      <c r="FJ135" s="41"/>
      <c r="FK135" s="41"/>
      <c r="FL135" s="41"/>
      <c r="FM135" s="41"/>
      <c r="FN135" s="41"/>
      <c r="FO135" s="41"/>
      <c r="FP135" s="41"/>
      <c r="FQ135" s="41"/>
      <c r="FR135" s="41"/>
      <c r="FS135" s="41"/>
    </row>
    <row r="136" spans="1:175" s="44" customFormat="1" ht="15" customHeight="1" thickBot="1" x14ac:dyDescent="0.25">
      <c r="A136" s="204" t="s">
        <v>299</v>
      </c>
      <c r="B136" s="225"/>
      <c r="C136" s="225"/>
      <c r="D136" s="225"/>
      <c r="E136" s="225"/>
      <c r="F136" s="225"/>
      <c r="G136" s="225"/>
      <c r="H136" s="225"/>
      <c r="I136" s="225"/>
      <c r="J136" s="225"/>
      <c r="K136" s="225"/>
      <c r="L136" s="225"/>
      <c r="M136" s="225"/>
      <c r="N136" s="225"/>
      <c r="O136" s="225"/>
      <c r="P136" s="225"/>
      <c r="Q136" s="225"/>
      <c r="R136" s="225"/>
      <c r="S136" s="225"/>
      <c r="T136" s="225"/>
      <c r="U136" s="225"/>
      <c r="V136" s="225"/>
      <c r="W136" s="225"/>
      <c r="X136" s="225"/>
      <c r="Y136" s="225"/>
      <c r="Z136" s="225"/>
      <c r="AA136" s="225"/>
      <c r="AB136" s="225"/>
      <c r="AC136" s="226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  <c r="FP136" s="42"/>
      <c r="FQ136" s="42"/>
      <c r="FR136" s="42"/>
      <c r="FS136" s="42"/>
    </row>
    <row r="137" spans="1:175" s="6" customFormat="1" x14ac:dyDescent="0.2">
      <c r="A137" s="66" t="s">
        <v>293</v>
      </c>
      <c r="B137" s="67" t="s">
        <v>41</v>
      </c>
      <c r="C137" s="106" t="s">
        <v>40</v>
      </c>
      <c r="D137" s="69"/>
      <c r="E137" s="70"/>
      <c r="F137" s="70"/>
      <c r="G137" s="71"/>
      <c r="H137" s="72"/>
      <c r="I137" s="70"/>
      <c r="J137" s="70"/>
      <c r="K137" s="73"/>
      <c r="L137" s="69"/>
      <c r="M137" s="70"/>
      <c r="N137" s="70"/>
      <c r="O137" s="71"/>
      <c r="P137" s="69">
        <v>1</v>
      </c>
      <c r="Q137" s="70">
        <v>1</v>
      </c>
      <c r="R137" s="70" t="s">
        <v>144</v>
      </c>
      <c r="S137" s="71">
        <v>2</v>
      </c>
      <c r="T137" s="69"/>
      <c r="U137" s="70"/>
      <c r="V137" s="70"/>
      <c r="W137" s="71"/>
      <c r="X137" s="72"/>
      <c r="Y137" s="70"/>
      <c r="Z137" s="70"/>
      <c r="AA137" s="73"/>
      <c r="AB137" s="74" t="s">
        <v>223</v>
      </c>
      <c r="AC137" s="74" t="s">
        <v>106</v>
      </c>
    </row>
    <row r="138" spans="1:175" s="6" customFormat="1" x14ac:dyDescent="0.2">
      <c r="A138" s="66" t="s">
        <v>296</v>
      </c>
      <c r="B138" s="67" t="s">
        <v>298</v>
      </c>
      <c r="C138" s="106" t="s">
        <v>297</v>
      </c>
      <c r="D138" s="69"/>
      <c r="E138" s="70"/>
      <c r="F138" s="70"/>
      <c r="G138" s="71"/>
      <c r="H138" s="72"/>
      <c r="I138" s="70"/>
      <c r="J138" s="70"/>
      <c r="K138" s="73"/>
      <c r="L138" s="69"/>
      <c r="M138" s="70"/>
      <c r="N138" s="70"/>
      <c r="O138" s="71"/>
      <c r="P138" s="69">
        <v>1</v>
      </c>
      <c r="Q138" s="70">
        <v>1</v>
      </c>
      <c r="R138" s="70" t="s">
        <v>144</v>
      </c>
      <c r="S138" s="71">
        <v>2</v>
      </c>
      <c r="T138" s="69"/>
      <c r="U138" s="70"/>
      <c r="V138" s="70"/>
      <c r="W138" s="71"/>
      <c r="X138" s="72"/>
      <c r="Y138" s="70"/>
      <c r="Z138" s="70"/>
      <c r="AA138" s="73"/>
      <c r="AB138" s="74" t="s">
        <v>223</v>
      </c>
      <c r="AC138" s="74" t="s">
        <v>141</v>
      </c>
    </row>
    <row r="139" spans="1:175" s="6" customFormat="1" ht="12.75" customHeight="1" x14ac:dyDescent="0.2">
      <c r="A139" s="66" t="s">
        <v>294</v>
      </c>
      <c r="B139" s="67" t="s">
        <v>203</v>
      </c>
      <c r="C139" s="106" t="s">
        <v>197</v>
      </c>
      <c r="D139" s="81"/>
      <c r="E139" s="82"/>
      <c r="F139" s="82"/>
      <c r="G139" s="83"/>
      <c r="H139" s="84"/>
      <c r="I139" s="82"/>
      <c r="J139" s="82"/>
      <c r="K139" s="85"/>
      <c r="L139" s="81"/>
      <c r="M139" s="82"/>
      <c r="N139" s="82"/>
      <c r="O139" s="83"/>
      <c r="P139" s="91"/>
      <c r="Q139" s="88"/>
      <c r="R139" s="88"/>
      <c r="S139" s="92"/>
      <c r="T139" s="81">
        <v>1</v>
      </c>
      <c r="U139" s="82">
        <v>1</v>
      </c>
      <c r="V139" s="82" t="s">
        <v>144</v>
      </c>
      <c r="W139" s="83">
        <v>2</v>
      </c>
      <c r="X139" s="84"/>
      <c r="Y139" s="82"/>
      <c r="Z139" s="82"/>
      <c r="AA139" s="85"/>
      <c r="AB139" s="74" t="s">
        <v>223</v>
      </c>
      <c r="AC139" s="74" t="s">
        <v>111</v>
      </c>
    </row>
    <row r="140" spans="1:175" s="6" customFormat="1" ht="12.75" customHeight="1" x14ac:dyDescent="0.2">
      <c r="A140" s="66" t="s">
        <v>290</v>
      </c>
      <c r="B140" s="67" t="s">
        <v>289</v>
      </c>
      <c r="C140" s="106" t="s">
        <v>25</v>
      </c>
      <c r="D140" s="81"/>
      <c r="E140" s="82"/>
      <c r="F140" s="82"/>
      <c r="G140" s="83"/>
      <c r="H140" s="84"/>
      <c r="I140" s="82"/>
      <c r="J140" s="82"/>
      <c r="K140" s="85"/>
      <c r="L140" s="81"/>
      <c r="M140" s="82"/>
      <c r="N140" s="82"/>
      <c r="O140" s="83"/>
      <c r="P140" s="84"/>
      <c r="Q140" s="82"/>
      <c r="R140" s="82"/>
      <c r="S140" s="85"/>
      <c r="T140" s="81">
        <v>1</v>
      </c>
      <c r="U140" s="82">
        <v>1</v>
      </c>
      <c r="V140" s="82" t="s">
        <v>144</v>
      </c>
      <c r="W140" s="83">
        <v>2</v>
      </c>
      <c r="X140" s="84"/>
      <c r="Y140" s="82"/>
      <c r="Z140" s="82"/>
      <c r="AA140" s="85"/>
      <c r="AB140" s="74" t="s">
        <v>223</v>
      </c>
      <c r="AC140" s="74" t="s">
        <v>107</v>
      </c>
    </row>
    <row r="141" spans="1:175" s="6" customFormat="1" x14ac:dyDescent="0.2">
      <c r="A141" s="66" t="s">
        <v>295</v>
      </c>
      <c r="B141" s="67" t="s">
        <v>29</v>
      </c>
      <c r="C141" s="106" t="s">
        <v>25</v>
      </c>
      <c r="D141" s="69"/>
      <c r="E141" s="70"/>
      <c r="F141" s="70"/>
      <c r="G141" s="71"/>
      <c r="H141" s="69"/>
      <c r="I141" s="70"/>
      <c r="J141" s="70"/>
      <c r="K141" s="71"/>
      <c r="L141" s="69"/>
      <c r="M141" s="70"/>
      <c r="N141" s="70"/>
      <c r="O141" s="71"/>
      <c r="P141" s="146"/>
      <c r="Q141" s="76"/>
      <c r="R141" s="76"/>
      <c r="S141" s="147"/>
      <c r="T141" s="69">
        <v>1</v>
      </c>
      <c r="U141" s="70">
        <v>1</v>
      </c>
      <c r="V141" s="70" t="s">
        <v>144</v>
      </c>
      <c r="W141" s="71">
        <v>2</v>
      </c>
      <c r="X141" s="69"/>
      <c r="Y141" s="70"/>
      <c r="Z141" s="70"/>
      <c r="AA141" s="71"/>
      <c r="AB141" s="74" t="s">
        <v>223</v>
      </c>
      <c r="AC141" s="74" t="s">
        <v>106</v>
      </c>
    </row>
    <row r="142" spans="1:175" s="6" customFormat="1" ht="12.75" customHeight="1" x14ac:dyDescent="0.2">
      <c r="A142" s="66" t="s">
        <v>266</v>
      </c>
      <c r="B142" s="67" t="s">
        <v>202</v>
      </c>
      <c r="C142" s="148"/>
      <c r="D142" s="81"/>
      <c r="E142" s="82"/>
      <c r="F142" s="82"/>
      <c r="G142" s="83"/>
      <c r="H142" s="84"/>
      <c r="I142" s="82"/>
      <c r="J142" s="82"/>
      <c r="K142" s="85"/>
      <c r="L142" s="81"/>
      <c r="M142" s="82"/>
      <c r="N142" s="82"/>
      <c r="O142" s="83"/>
      <c r="P142" s="84"/>
      <c r="Q142" s="82"/>
      <c r="R142" s="82"/>
      <c r="S142" s="85"/>
      <c r="T142" s="81">
        <v>1</v>
      </c>
      <c r="U142" s="82">
        <v>0</v>
      </c>
      <c r="V142" s="82" t="s">
        <v>144</v>
      </c>
      <c r="W142" s="83">
        <v>2</v>
      </c>
      <c r="X142" s="91"/>
      <c r="Y142" s="88"/>
      <c r="Z142" s="88"/>
      <c r="AA142" s="92"/>
      <c r="AB142" s="74" t="s">
        <v>223</v>
      </c>
      <c r="AC142" s="74" t="s">
        <v>119</v>
      </c>
    </row>
    <row r="143" spans="1:175" s="6" customFormat="1" ht="12.75" customHeight="1" x14ac:dyDescent="0.2">
      <c r="A143" s="66" t="s">
        <v>292</v>
      </c>
      <c r="B143" s="67" t="s">
        <v>46</v>
      </c>
      <c r="C143" s="68"/>
      <c r="D143" s="81"/>
      <c r="E143" s="82"/>
      <c r="F143" s="82"/>
      <c r="G143" s="83"/>
      <c r="H143" s="84"/>
      <c r="I143" s="82"/>
      <c r="J143" s="82"/>
      <c r="K143" s="85"/>
      <c r="L143" s="81"/>
      <c r="M143" s="82"/>
      <c r="N143" s="82"/>
      <c r="O143" s="83"/>
      <c r="P143" s="87"/>
      <c r="Q143" s="88"/>
      <c r="R143" s="88"/>
      <c r="S143" s="92"/>
      <c r="T143" s="81"/>
      <c r="U143" s="82"/>
      <c r="V143" s="82"/>
      <c r="W143" s="83"/>
      <c r="X143" s="84">
        <v>1</v>
      </c>
      <c r="Y143" s="82">
        <v>1</v>
      </c>
      <c r="Z143" s="82" t="s">
        <v>144</v>
      </c>
      <c r="AA143" s="85">
        <v>2</v>
      </c>
      <c r="AB143" s="74" t="s">
        <v>223</v>
      </c>
      <c r="AC143" s="74" t="s">
        <v>106</v>
      </c>
    </row>
    <row r="144" spans="1:175" s="6" customFormat="1" ht="13.5" thickBot="1" x14ac:dyDescent="0.25">
      <c r="A144" s="107" t="s">
        <v>291</v>
      </c>
      <c r="B144" s="108" t="s">
        <v>187</v>
      </c>
      <c r="C144" s="149"/>
      <c r="D144" s="150"/>
      <c r="E144" s="151"/>
      <c r="F144" s="151"/>
      <c r="G144" s="152"/>
      <c r="H144" s="153"/>
      <c r="I144" s="151"/>
      <c r="J144" s="151"/>
      <c r="K144" s="154"/>
      <c r="L144" s="150"/>
      <c r="M144" s="151"/>
      <c r="N144" s="151"/>
      <c r="O144" s="152"/>
      <c r="P144" s="155"/>
      <c r="Q144" s="156"/>
      <c r="R144" s="156"/>
      <c r="T144" s="157"/>
      <c r="U144" s="139"/>
      <c r="V144" s="139"/>
      <c r="W144" s="158"/>
      <c r="X144" s="157">
        <v>0</v>
      </c>
      <c r="Y144" s="139">
        <v>1</v>
      </c>
      <c r="Z144" s="139" t="s">
        <v>144</v>
      </c>
      <c r="AA144" s="158">
        <v>2</v>
      </c>
      <c r="AB144" s="118" t="s">
        <v>220</v>
      </c>
      <c r="AC144" s="118" t="s">
        <v>139</v>
      </c>
    </row>
    <row r="145" spans="1:175" s="56" customFormat="1" ht="12.75" customHeight="1" thickBot="1" x14ac:dyDescent="0.25">
      <c r="A145" s="22"/>
      <c r="B145" s="22" t="s">
        <v>84</v>
      </c>
      <c r="C145" s="63">
        <f>SUM(S145,W145,AA145)</f>
        <v>16</v>
      </c>
      <c r="D145" s="60"/>
      <c r="E145" s="61"/>
      <c r="F145" s="61"/>
      <c r="G145" s="62"/>
      <c r="H145" s="60"/>
      <c r="I145" s="61"/>
      <c r="J145" s="61"/>
      <c r="K145" s="62"/>
      <c r="L145" s="60"/>
      <c r="M145" s="61"/>
      <c r="N145" s="61"/>
      <c r="O145" s="62"/>
      <c r="P145" s="64">
        <f>SUM(P137:P144)</f>
        <v>2</v>
      </c>
      <c r="Q145" s="65">
        <f>SUM(Q137:Q144)</f>
        <v>2</v>
      </c>
      <c r="R145" s="65"/>
      <c r="S145" s="62">
        <f>SUM(S137:S144)</f>
        <v>4</v>
      </c>
      <c r="T145" s="64">
        <f>SUM(T137:T144)</f>
        <v>4</v>
      </c>
      <c r="U145" s="65">
        <f>SUM(U137:U144)</f>
        <v>3</v>
      </c>
      <c r="V145" s="65"/>
      <c r="W145" s="62">
        <f>SUM(W137:W144)</f>
        <v>8</v>
      </c>
      <c r="X145" s="64">
        <f>SUM(X137:X144)</f>
        <v>1</v>
      </c>
      <c r="Y145" s="65">
        <f>SUM(Y137:Y144)</f>
        <v>2</v>
      </c>
      <c r="Z145" s="61"/>
      <c r="AA145" s="62">
        <f>SUM(AA137:AA144)</f>
        <v>4</v>
      </c>
      <c r="AB145" s="22"/>
      <c r="AC145" s="22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  <c r="AS145" s="41"/>
      <c r="AT145" s="41"/>
      <c r="AU145" s="41"/>
      <c r="AV145" s="41"/>
      <c r="AW145" s="41"/>
      <c r="AX145" s="41"/>
      <c r="AY145" s="41"/>
      <c r="AZ145" s="41"/>
      <c r="BA145" s="41"/>
      <c r="BB145" s="41"/>
      <c r="BC145" s="41"/>
      <c r="BD145" s="41"/>
      <c r="BE145" s="41"/>
      <c r="BF145" s="41"/>
      <c r="BG145" s="41"/>
      <c r="BH145" s="41"/>
      <c r="BI145" s="41"/>
      <c r="BJ145" s="41"/>
      <c r="BK145" s="41"/>
      <c r="BL145" s="41"/>
      <c r="BM145" s="41"/>
      <c r="BN145" s="41"/>
      <c r="BO145" s="41"/>
      <c r="BP145" s="41"/>
      <c r="BQ145" s="41"/>
      <c r="BR145" s="41"/>
      <c r="BS145" s="41"/>
      <c r="BT145" s="41"/>
      <c r="BU145" s="41"/>
      <c r="BV145" s="41"/>
      <c r="BW145" s="41"/>
      <c r="BX145" s="41"/>
      <c r="BY145" s="41"/>
      <c r="BZ145" s="41"/>
      <c r="CA145" s="41"/>
      <c r="CB145" s="41"/>
      <c r="CC145" s="41"/>
      <c r="CD145" s="41"/>
      <c r="CE145" s="41"/>
      <c r="CF145" s="41"/>
      <c r="CG145" s="41"/>
      <c r="CH145" s="41"/>
      <c r="CI145" s="41"/>
      <c r="CJ145" s="41"/>
      <c r="CK145" s="41"/>
      <c r="CL145" s="41"/>
      <c r="CM145" s="41"/>
      <c r="CN145" s="41"/>
      <c r="CO145" s="41"/>
      <c r="CP145" s="41"/>
      <c r="CQ145" s="41"/>
      <c r="CR145" s="41"/>
      <c r="CS145" s="41"/>
      <c r="CT145" s="41"/>
      <c r="CU145" s="41"/>
      <c r="CV145" s="41"/>
      <c r="CW145" s="41"/>
      <c r="CX145" s="41"/>
      <c r="CY145" s="41"/>
      <c r="CZ145" s="41"/>
      <c r="DA145" s="41"/>
      <c r="DB145" s="41"/>
      <c r="DC145" s="41"/>
      <c r="DD145" s="41"/>
      <c r="DE145" s="41"/>
      <c r="DF145" s="41"/>
      <c r="DG145" s="41"/>
      <c r="DH145" s="41"/>
      <c r="DI145" s="41"/>
      <c r="DJ145" s="41"/>
      <c r="DK145" s="41"/>
      <c r="DL145" s="41"/>
      <c r="DM145" s="41"/>
      <c r="DN145" s="41"/>
      <c r="DO145" s="41"/>
      <c r="DP145" s="41"/>
      <c r="DQ145" s="41"/>
      <c r="DR145" s="41"/>
      <c r="DS145" s="41"/>
      <c r="DT145" s="41"/>
      <c r="DU145" s="41"/>
      <c r="DV145" s="41"/>
      <c r="DW145" s="41"/>
      <c r="DX145" s="41"/>
      <c r="DY145" s="41"/>
      <c r="DZ145" s="41"/>
      <c r="EA145" s="41"/>
      <c r="EB145" s="41"/>
      <c r="EC145" s="41"/>
      <c r="ED145" s="41"/>
      <c r="EE145" s="41"/>
      <c r="EF145" s="41"/>
      <c r="EG145" s="41"/>
      <c r="EH145" s="41"/>
      <c r="EI145" s="41"/>
      <c r="EJ145" s="41"/>
      <c r="EK145" s="41"/>
      <c r="EL145" s="41"/>
      <c r="EM145" s="41"/>
      <c r="EN145" s="41"/>
      <c r="EO145" s="41"/>
      <c r="EP145" s="41"/>
      <c r="EQ145" s="41"/>
      <c r="ER145" s="41"/>
      <c r="ES145" s="41"/>
      <c r="ET145" s="41"/>
      <c r="EU145" s="41"/>
      <c r="EV145" s="41"/>
      <c r="EW145" s="41"/>
      <c r="EX145" s="41"/>
      <c r="EY145" s="41"/>
      <c r="EZ145" s="41"/>
      <c r="FA145" s="41"/>
      <c r="FB145" s="41"/>
      <c r="FC145" s="41"/>
      <c r="FD145" s="41"/>
      <c r="FE145" s="41"/>
      <c r="FF145" s="41"/>
      <c r="FG145" s="41"/>
      <c r="FH145" s="41"/>
      <c r="FI145" s="41"/>
      <c r="FJ145" s="41"/>
      <c r="FK145" s="41"/>
      <c r="FL145" s="41"/>
      <c r="FM145" s="41"/>
      <c r="FN145" s="41"/>
      <c r="FO145" s="41"/>
      <c r="FP145" s="41"/>
      <c r="FQ145" s="41"/>
      <c r="FR145" s="41"/>
      <c r="FS145" s="41"/>
    </row>
    <row r="146" spans="1:175" s="44" customFormat="1" ht="15" customHeight="1" thickBot="1" x14ac:dyDescent="0.25">
      <c r="A146" s="204" t="s">
        <v>214</v>
      </c>
      <c r="B146" s="229"/>
      <c r="C146" s="229"/>
      <c r="D146" s="229"/>
      <c r="E146" s="229"/>
      <c r="F146" s="229"/>
      <c r="G146" s="229"/>
      <c r="H146" s="229"/>
      <c r="I146" s="229"/>
      <c r="J146" s="229"/>
      <c r="K146" s="229"/>
      <c r="L146" s="229"/>
      <c r="M146" s="229"/>
      <c r="N146" s="229"/>
      <c r="O146" s="229"/>
      <c r="P146" s="229"/>
      <c r="Q146" s="229"/>
      <c r="R146" s="229"/>
      <c r="S146" s="229"/>
      <c r="T146" s="229"/>
      <c r="U146" s="229"/>
      <c r="V146" s="229"/>
      <c r="W146" s="229"/>
      <c r="X146" s="229"/>
      <c r="Y146" s="229"/>
      <c r="Z146" s="229"/>
      <c r="AA146" s="229"/>
      <c r="AB146" s="229"/>
      <c r="AC146" s="230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  <c r="FP146" s="42"/>
      <c r="FQ146" s="42"/>
      <c r="FR146" s="42"/>
      <c r="FS146" s="42"/>
    </row>
    <row r="147" spans="1:175" s="6" customFormat="1" ht="12.75" customHeight="1" x14ac:dyDescent="0.2">
      <c r="A147" s="66" t="s">
        <v>236</v>
      </c>
      <c r="B147" s="67" t="s">
        <v>155</v>
      </c>
      <c r="C147" s="159"/>
      <c r="D147" s="160"/>
      <c r="E147" s="126"/>
      <c r="F147" s="126"/>
      <c r="G147" s="161"/>
      <c r="H147" s="72"/>
      <c r="I147" s="70"/>
      <c r="J147" s="70"/>
      <c r="K147" s="73"/>
      <c r="L147" s="162">
        <v>1</v>
      </c>
      <c r="M147" s="126">
        <v>1</v>
      </c>
      <c r="N147" s="126" t="s">
        <v>12</v>
      </c>
      <c r="O147" s="161">
        <v>2</v>
      </c>
      <c r="P147" s="72"/>
      <c r="Q147" s="70"/>
      <c r="R147" s="70"/>
      <c r="S147" s="73"/>
      <c r="T147" s="69"/>
      <c r="U147" s="70"/>
      <c r="V147" s="70"/>
      <c r="W147" s="71"/>
      <c r="X147" s="72"/>
      <c r="Y147" s="70"/>
      <c r="Z147" s="70"/>
      <c r="AA147" s="73"/>
      <c r="AB147" s="163" t="s">
        <v>68</v>
      </c>
      <c r="AC147" s="163" t="s">
        <v>286</v>
      </c>
    </row>
    <row r="148" spans="1:175" s="6" customFormat="1" ht="12.75" customHeight="1" x14ac:dyDescent="0.2">
      <c r="A148" s="66" t="s">
        <v>240</v>
      </c>
      <c r="B148" s="67" t="s">
        <v>239</v>
      </c>
      <c r="C148" s="106" t="s">
        <v>155</v>
      </c>
      <c r="D148" s="81"/>
      <c r="E148" s="82"/>
      <c r="F148" s="82"/>
      <c r="G148" s="83"/>
      <c r="H148" s="84"/>
      <c r="I148" s="82"/>
      <c r="J148" s="82"/>
      <c r="K148" s="85"/>
      <c r="L148" s="81"/>
      <c r="M148" s="82"/>
      <c r="N148" s="82"/>
      <c r="O148" s="83"/>
      <c r="P148" s="84">
        <v>1</v>
      </c>
      <c r="Q148" s="82">
        <v>1</v>
      </c>
      <c r="R148" s="82" t="s">
        <v>12</v>
      </c>
      <c r="S148" s="85">
        <v>2</v>
      </c>
      <c r="T148" s="87"/>
      <c r="U148" s="88"/>
      <c r="V148" s="88"/>
      <c r="W148" s="89"/>
      <c r="X148" s="84"/>
      <c r="Y148" s="82"/>
      <c r="Z148" s="82"/>
      <c r="AA148" s="85"/>
      <c r="AB148" s="74" t="s">
        <v>68</v>
      </c>
      <c r="AC148" s="118" t="s">
        <v>205</v>
      </c>
    </row>
    <row r="149" spans="1:175" s="6" customFormat="1" ht="12.75" customHeight="1" x14ac:dyDescent="0.2">
      <c r="A149" s="66" t="s">
        <v>235</v>
      </c>
      <c r="B149" s="67" t="s">
        <v>156</v>
      </c>
      <c r="C149" s="159"/>
      <c r="D149" s="164"/>
      <c r="E149" s="70"/>
      <c r="F149" s="70"/>
      <c r="G149" s="71"/>
      <c r="H149" s="72"/>
      <c r="I149" s="70"/>
      <c r="J149" s="70"/>
      <c r="K149" s="73"/>
      <c r="L149" s="69"/>
      <c r="M149" s="70"/>
      <c r="N149" s="70"/>
      <c r="O149" s="71"/>
      <c r="P149" s="72">
        <v>1</v>
      </c>
      <c r="Q149" s="70">
        <v>0</v>
      </c>
      <c r="R149" s="70" t="s">
        <v>12</v>
      </c>
      <c r="S149" s="73">
        <v>1</v>
      </c>
      <c r="T149" s="69"/>
      <c r="U149" s="70"/>
      <c r="V149" s="70"/>
      <c r="W149" s="71"/>
      <c r="X149" s="72"/>
      <c r="Y149" s="70"/>
      <c r="Z149" s="70"/>
      <c r="AA149" s="73"/>
      <c r="AB149" s="165" t="s">
        <v>68</v>
      </c>
      <c r="AC149" s="74" t="s">
        <v>246</v>
      </c>
    </row>
    <row r="150" spans="1:175" s="6" customFormat="1" ht="12.75" customHeight="1" x14ac:dyDescent="0.2">
      <c r="A150" s="66" t="s">
        <v>234</v>
      </c>
      <c r="B150" s="67" t="s">
        <v>157</v>
      </c>
      <c r="C150" s="159"/>
      <c r="D150" s="81"/>
      <c r="E150" s="82"/>
      <c r="F150" s="82"/>
      <c r="G150" s="83"/>
      <c r="H150" s="84"/>
      <c r="I150" s="82"/>
      <c r="J150" s="82"/>
      <c r="K150" s="85"/>
      <c r="L150" s="81"/>
      <c r="M150" s="82"/>
      <c r="N150" s="82"/>
      <c r="O150" s="83"/>
      <c r="P150" s="84"/>
      <c r="Q150" s="82"/>
      <c r="R150" s="82"/>
      <c r="S150" s="85"/>
      <c r="T150" s="81">
        <v>1</v>
      </c>
      <c r="U150" s="82">
        <v>0</v>
      </c>
      <c r="V150" s="82" t="s">
        <v>12</v>
      </c>
      <c r="W150" s="83">
        <v>1</v>
      </c>
      <c r="X150" s="84"/>
      <c r="Y150" s="82"/>
      <c r="Z150" s="82"/>
      <c r="AA150" s="85"/>
      <c r="AB150" s="165" t="s">
        <v>68</v>
      </c>
      <c r="AC150" s="74" t="s">
        <v>287</v>
      </c>
    </row>
    <row r="151" spans="1:175" s="6" customFormat="1" ht="12.75" customHeight="1" x14ac:dyDescent="0.2">
      <c r="A151" s="66" t="s">
        <v>241</v>
      </c>
      <c r="B151" s="67" t="s">
        <v>158</v>
      </c>
      <c r="C151" s="106" t="s">
        <v>239</v>
      </c>
      <c r="D151" s="164"/>
      <c r="E151" s="70"/>
      <c r="F151" s="70"/>
      <c r="G151" s="71"/>
      <c r="H151" s="72"/>
      <c r="I151" s="70"/>
      <c r="J151" s="70"/>
      <c r="K151" s="73"/>
      <c r="L151" s="69"/>
      <c r="M151" s="70"/>
      <c r="N151" s="70"/>
      <c r="O151" s="71"/>
      <c r="P151" s="72"/>
      <c r="Q151" s="70"/>
      <c r="R151" s="70"/>
      <c r="S151" s="73"/>
      <c r="T151" s="69">
        <v>2</v>
      </c>
      <c r="U151" s="70">
        <v>0</v>
      </c>
      <c r="V151" s="70" t="s">
        <v>12</v>
      </c>
      <c r="W151" s="71">
        <v>2</v>
      </c>
      <c r="X151" s="72"/>
      <c r="Y151" s="70"/>
      <c r="Z151" s="70"/>
      <c r="AA151" s="73"/>
      <c r="AB151" s="74" t="s">
        <v>221</v>
      </c>
      <c r="AC151" s="74" t="s">
        <v>154</v>
      </c>
    </row>
    <row r="152" spans="1:175" s="6" customFormat="1" ht="12.75" customHeight="1" x14ac:dyDescent="0.2">
      <c r="A152" s="66" t="s">
        <v>243</v>
      </c>
      <c r="B152" s="67" t="s">
        <v>159</v>
      </c>
      <c r="C152" s="106" t="s">
        <v>239</v>
      </c>
      <c r="D152" s="81"/>
      <c r="E152" s="82"/>
      <c r="F152" s="82"/>
      <c r="G152" s="83"/>
      <c r="H152" s="84"/>
      <c r="I152" s="82"/>
      <c r="J152" s="82"/>
      <c r="K152" s="85"/>
      <c r="L152" s="81"/>
      <c r="M152" s="82"/>
      <c r="N152" s="82"/>
      <c r="O152" s="83"/>
      <c r="P152" s="84"/>
      <c r="Q152" s="82"/>
      <c r="R152" s="82"/>
      <c r="S152" s="85"/>
      <c r="T152" s="81">
        <v>1</v>
      </c>
      <c r="U152" s="82">
        <v>1</v>
      </c>
      <c r="V152" s="82" t="s">
        <v>12</v>
      </c>
      <c r="W152" s="83">
        <v>2</v>
      </c>
      <c r="X152" s="84"/>
      <c r="Y152" s="82"/>
      <c r="Z152" s="82"/>
      <c r="AA152" s="85"/>
      <c r="AB152" s="165" t="s">
        <v>68</v>
      </c>
      <c r="AC152" s="166" t="s">
        <v>286</v>
      </c>
    </row>
    <row r="153" spans="1:175" s="6" customFormat="1" ht="12.75" customHeight="1" x14ac:dyDescent="0.2">
      <c r="A153" s="66" t="s">
        <v>242</v>
      </c>
      <c r="B153" s="67" t="s">
        <v>160</v>
      </c>
      <c r="C153" s="106" t="s">
        <v>239</v>
      </c>
      <c r="D153" s="164"/>
      <c r="E153" s="70"/>
      <c r="F153" s="70"/>
      <c r="G153" s="71"/>
      <c r="H153" s="72"/>
      <c r="I153" s="70"/>
      <c r="J153" s="70"/>
      <c r="K153" s="73"/>
      <c r="L153" s="69"/>
      <c r="M153" s="70"/>
      <c r="N153" s="70"/>
      <c r="O153" s="71"/>
      <c r="P153" s="72"/>
      <c r="Q153" s="70"/>
      <c r="R153" s="70"/>
      <c r="S153" s="73"/>
      <c r="T153" s="69">
        <v>2</v>
      </c>
      <c r="U153" s="70">
        <v>0</v>
      </c>
      <c r="V153" s="70" t="s">
        <v>12</v>
      </c>
      <c r="W153" s="71">
        <v>2</v>
      </c>
      <c r="X153" s="72"/>
      <c r="Y153" s="70"/>
      <c r="Z153" s="70"/>
      <c r="AA153" s="73"/>
      <c r="AB153" s="118" t="s">
        <v>92</v>
      </c>
      <c r="AC153" s="67" t="s">
        <v>219</v>
      </c>
    </row>
    <row r="154" spans="1:175" s="6" customFormat="1" ht="12.75" customHeight="1" x14ac:dyDescent="0.2">
      <c r="A154" s="66" t="s">
        <v>238</v>
      </c>
      <c r="B154" s="67" t="s">
        <v>48</v>
      </c>
      <c r="C154" s="159"/>
      <c r="D154" s="81"/>
      <c r="E154" s="82"/>
      <c r="F154" s="82"/>
      <c r="G154" s="83"/>
      <c r="H154" s="84"/>
      <c r="I154" s="82"/>
      <c r="J154" s="82"/>
      <c r="K154" s="85"/>
      <c r="L154" s="81"/>
      <c r="M154" s="82"/>
      <c r="N154" s="82"/>
      <c r="O154" s="83"/>
      <c r="P154" s="84"/>
      <c r="Q154" s="82"/>
      <c r="R154" s="82"/>
      <c r="S154" s="85"/>
      <c r="T154" s="81"/>
      <c r="U154" s="82"/>
      <c r="V154" s="82"/>
      <c r="W154" s="83"/>
      <c r="X154" s="84">
        <v>1</v>
      </c>
      <c r="Y154" s="82">
        <v>1</v>
      </c>
      <c r="Z154" s="82" t="s">
        <v>144</v>
      </c>
      <c r="AA154" s="85">
        <v>2</v>
      </c>
      <c r="AB154" s="74" t="s">
        <v>92</v>
      </c>
      <c r="AC154" s="67" t="s">
        <v>219</v>
      </c>
    </row>
    <row r="155" spans="1:175" s="42" customFormat="1" ht="13.5" thickBot="1" x14ac:dyDescent="0.25">
      <c r="A155" s="43" t="s">
        <v>237</v>
      </c>
      <c r="B155" s="140" t="s">
        <v>161</v>
      </c>
      <c r="C155" s="194" t="s">
        <v>160</v>
      </c>
      <c r="D155" s="142"/>
      <c r="E155" s="143"/>
      <c r="F155" s="143"/>
      <c r="G155" s="144"/>
      <c r="H155" s="72"/>
      <c r="I155" s="70"/>
      <c r="J155" s="70"/>
      <c r="K155" s="51"/>
      <c r="L155" s="142"/>
      <c r="M155" s="143"/>
      <c r="N155" s="143"/>
      <c r="O155" s="144"/>
      <c r="P155" s="72"/>
      <c r="Q155" s="70"/>
      <c r="R155" s="70"/>
      <c r="S155" s="51"/>
      <c r="T155" s="81"/>
      <c r="U155" s="82"/>
      <c r="V155" s="82"/>
      <c r="W155" s="83"/>
      <c r="X155" s="69">
        <v>0</v>
      </c>
      <c r="Y155" s="70">
        <v>2</v>
      </c>
      <c r="Z155" s="70" t="s">
        <v>144</v>
      </c>
      <c r="AA155" s="71">
        <v>2</v>
      </c>
      <c r="AB155" s="167" t="s">
        <v>68</v>
      </c>
      <c r="AC155" s="167" t="s">
        <v>286</v>
      </c>
      <c r="AD155" s="43"/>
    </row>
    <row r="156" spans="1:175" s="56" customFormat="1" ht="12.75" customHeight="1" thickBot="1" x14ac:dyDescent="0.25">
      <c r="A156" s="22"/>
      <c r="B156" s="22" t="s">
        <v>84</v>
      </c>
      <c r="C156" s="63">
        <f>SUM(O156,S156,W156,AA156)</f>
        <v>16</v>
      </c>
      <c r="D156" s="60"/>
      <c r="E156" s="61"/>
      <c r="F156" s="61"/>
      <c r="G156" s="62"/>
      <c r="H156" s="60"/>
      <c r="I156" s="61"/>
      <c r="J156" s="61"/>
      <c r="K156" s="62"/>
      <c r="L156" s="64">
        <f>SUM(L147:L155)</f>
        <v>1</v>
      </c>
      <c r="M156" s="65">
        <f>SUM(M147:M155)</f>
        <v>1</v>
      </c>
      <c r="N156" s="65"/>
      <c r="O156" s="62">
        <f>SUM(O147:O155)</f>
        <v>2</v>
      </c>
      <c r="P156" s="64">
        <f>SUM(P147:P155)</f>
        <v>2</v>
      </c>
      <c r="Q156" s="65">
        <f>SUM(Q147:Q155)</f>
        <v>1</v>
      </c>
      <c r="R156" s="65"/>
      <c r="S156" s="62">
        <f>SUM(S147:S155)</f>
        <v>3</v>
      </c>
      <c r="T156" s="64">
        <f>SUM(T147:T155)</f>
        <v>6</v>
      </c>
      <c r="U156" s="65">
        <f>SUM(U147:U155)</f>
        <v>1</v>
      </c>
      <c r="V156" s="65"/>
      <c r="W156" s="62">
        <f>SUM(W147:W155)</f>
        <v>7</v>
      </c>
      <c r="X156" s="64">
        <f>SUM(X147:X155)</f>
        <v>1</v>
      </c>
      <c r="Y156" s="65">
        <f>SUM(Y147:Y155)</f>
        <v>3</v>
      </c>
      <c r="Z156" s="61"/>
      <c r="AA156" s="62">
        <f>SUM(AA147:AA155)</f>
        <v>4</v>
      </c>
      <c r="AB156" s="22"/>
      <c r="AC156" s="22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  <c r="AS156" s="41"/>
      <c r="AT156" s="41"/>
      <c r="AU156" s="41"/>
      <c r="AV156" s="41"/>
      <c r="AW156" s="41"/>
      <c r="AX156" s="41"/>
      <c r="AY156" s="41"/>
      <c r="AZ156" s="41"/>
      <c r="BA156" s="41"/>
      <c r="BB156" s="41"/>
      <c r="BC156" s="41"/>
      <c r="BD156" s="41"/>
      <c r="BE156" s="41"/>
      <c r="BF156" s="41"/>
      <c r="BG156" s="41"/>
      <c r="BH156" s="41"/>
      <c r="BI156" s="41"/>
      <c r="BJ156" s="41"/>
      <c r="BK156" s="41"/>
      <c r="BL156" s="41"/>
      <c r="BM156" s="41"/>
      <c r="BN156" s="41"/>
      <c r="BO156" s="41"/>
      <c r="BP156" s="41"/>
      <c r="BQ156" s="41"/>
      <c r="BR156" s="41"/>
      <c r="BS156" s="41"/>
      <c r="BT156" s="41"/>
      <c r="BU156" s="41"/>
      <c r="BV156" s="41"/>
      <c r="BW156" s="41"/>
      <c r="BX156" s="41"/>
      <c r="BY156" s="41"/>
      <c r="BZ156" s="41"/>
      <c r="CA156" s="41"/>
      <c r="CB156" s="41"/>
      <c r="CC156" s="41"/>
      <c r="CD156" s="41"/>
      <c r="CE156" s="41"/>
      <c r="CF156" s="41"/>
      <c r="CG156" s="41"/>
      <c r="CH156" s="41"/>
      <c r="CI156" s="41"/>
      <c r="CJ156" s="41"/>
      <c r="CK156" s="41"/>
      <c r="CL156" s="41"/>
      <c r="CM156" s="41"/>
      <c r="CN156" s="41"/>
      <c r="CO156" s="41"/>
      <c r="CP156" s="41"/>
      <c r="CQ156" s="41"/>
      <c r="CR156" s="41"/>
      <c r="CS156" s="41"/>
      <c r="CT156" s="41"/>
      <c r="CU156" s="41"/>
      <c r="CV156" s="41"/>
      <c r="CW156" s="41"/>
      <c r="CX156" s="41"/>
      <c r="CY156" s="41"/>
      <c r="CZ156" s="41"/>
      <c r="DA156" s="41"/>
      <c r="DB156" s="41"/>
      <c r="DC156" s="41"/>
      <c r="DD156" s="41"/>
      <c r="DE156" s="41"/>
      <c r="DF156" s="41"/>
      <c r="DG156" s="41"/>
      <c r="DH156" s="41"/>
      <c r="DI156" s="41"/>
      <c r="DJ156" s="41"/>
      <c r="DK156" s="41"/>
      <c r="DL156" s="41"/>
      <c r="DM156" s="41"/>
      <c r="DN156" s="41"/>
      <c r="DO156" s="41"/>
      <c r="DP156" s="41"/>
      <c r="DQ156" s="41"/>
      <c r="DR156" s="41"/>
      <c r="DS156" s="41"/>
      <c r="DT156" s="41"/>
      <c r="DU156" s="41"/>
      <c r="DV156" s="41"/>
      <c r="DW156" s="41"/>
      <c r="DX156" s="41"/>
      <c r="DY156" s="41"/>
      <c r="DZ156" s="41"/>
      <c r="EA156" s="41"/>
      <c r="EB156" s="41"/>
      <c r="EC156" s="41"/>
      <c r="ED156" s="41"/>
      <c r="EE156" s="41"/>
      <c r="EF156" s="41"/>
      <c r="EG156" s="41"/>
      <c r="EH156" s="41"/>
      <c r="EI156" s="41"/>
      <c r="EJ156" s="41"/>
      <c r="EK156" s="41"/>
      <c r="EL156" s="41"/>
      <c r="EM156" s="41"/>
      <c r="EN156" s="41"/>
      <c r="EO156" s="41"/>
      <c r="EP156" s="41"/>
      <c r="EQ156" s="41"/>
      <c r="ER156" s="41"/>
      <c r="ES156" s="41"/>
      <c r="ET156" s="41"/>
      <c r="EU156" s="41"/>
      <c r="EV156" s="41"/>
      <c r="EW156" s="41"/>
      <c r="EX156" s="41"/>
      <c r="EY156" s="41"/>
      <c r="EZ156" s="41"/>
      <c r="FA156" s="41"/>
      <c r="FB156" s="41"/>
      <c r="FC156" s="41"/>
      <c r="FD156" s="41"/>
      <c r="FE156" s="41"/>
      <c r="FF156" s="41"/>
      <c r="FG156" s="41"/>
      <c r="FH156" s="41"/>
      <c r="FI156" s="41"/>
      <c r="FJ156" s="41"/>
      <c r="FK156" s="41"/>
      <c r="FL156" s="41"/>
      <c r="FM156" s="41"/>
      <c r="FN156" s="41"/>
      <c r="FO156" s="41"/>
      <c r="FP156" s="41"/>
      <c r="FQ156" s="41"/>
      <c r="FR156" s="41"/>
      <c r="FS156" s="41"/>
    </row>
    <row r="157" spans="1:175" s="44" customFormat="1" ht="15" customHeight="1" thickBot="1" x14ac:dyDescent="0.25">
      <c r="A157" s="204" t="s">
        <v>215</v>
      </c>
      <c r="B157" s="229"/>
      <c r="C157" s="229"/>
      <c r="D157" s="229"/>
      <c r="E157" s="229"/>
      <c r="F157" s="229"/>
      <c r="G157" s="229"/>
      <c r="H157" s="229"/>
      <c r="I157" s="229"/>
      <c r="J157" s="229"/>
      <c r="K157" s="229"/>
      <c r="L157" s="229"/>
      <c r="M157" s="229"/>
      <c r="N157" s="229"/>
      <c r="O157" s="229"/>
      <c r="P157" s="229"/>
      <c r="Q157" s="229"/>
      <c r="R157" s="229"/>
      <c r="S157" s="229"/>
      <c r="T157" s="229"/>
      <c r="U157" s="229"/>
      <c r="V157" s="229"/>
      <c r="W157" s="229"/>
      <c r="X157" s="229"/>
      <c r="Y157" s="229"/>
      <c r="Z157" s="229"/>
      <c r="AA157" s="229"/>
      <c r="AB157" s="229"/>
      <c r="AC157" s="230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  <c r="FP157" s="42"/>
      <c r="FQ157" s="42"/>
      <c r="FR157" s="42"/>
      <c r="FS157" s="42"/>
    </row>
    <row r="158" spans="1:175" s="6" customFormat="1" ht="12.75" customHeight="1" x14ac:dyDescent="0.2">
      <c r="A158" s="66" t="s">
        <v>269</v>
      </c>
      <c r="B158" s="67" t="s">
        <v>42</v>
      </c>
      <c r="C158" s="106" t="s">
        <v>22</v>
      </c>
      <c r="D158" s="81"/>
      <c r="E158" s="82"/>
      <c r="F158" s="82"/>
      <c r="G158" s="83"/>
      <c r="H158" s="84"/>
      <c r="I158" s="82"/>
      <c r="J158" s="82"/>
      <c r="K158" s="85"/>
      <c r="L158" s="81"/>
      <c r="M158" s="82"/>
      <c r="N158" s="82"/>
      <c r="O158" s="83"/>
      <c r="P158" s="84">
        <v>1</v>
      </c>
      <c r="Q158" s="82">
        <v>1</v>
      </c>
      <c r="R158" s="82" t="s">
        <v>144</v>
      </c>
      <c r="S158" s="85">
        <v>2</v>
      </c>
      <c r="T158" s="81"/>
      <c r="U158" s="82"/>
      <c r="V158" s="82"/>
      <c r="W158" s="83"/>
      <c r="X158" s="84"/>
      <c r="Y158" s="82"/>
      <c r="Z158" s="82"/>
      <c r="AA158" s="85"/>
      <c r="AB158" s="136" t="s">
        <v>220</v>
      </c>
      <c r="AC158" s="74" t="s">
        <v>270</v>
      </c>
    </row>
    <row r="159" spans="1:175" s="6" customFormat="1" ht="12.75" customHeight="1" x14ac:dyDescent="0.2">
      <c r="A159" s="66" t="s">
        <v>267</v>
      </c>
      <c r="B159" s="67" t="s">
        <v>162</v>
      </c>
      <c r="C159" s="159"/>
      <c r="D159" s="81"/>
      <c r="E159" s="82"/>
      <c r="F159" s="82"/>
      <c r="G159" s="83"/>
      <c r="H159" s="84"/>
      <c r="I159" s="82"/>
      <c r="J159" s="82"/>
      <c r="K159" s="85"/>
      <c r="L159" s="81"/>
      <c r="M159" s="82"/>
      <c r="N159" s="82"/>
      <c r="O159" s="83"/>
      <c r="P159" s="84">
        <v>1</v>
      </c>
      <c r="Q159" s="82">
        <v>1</v>
      </c>
      <c r="R159" s="82" t="s">
        <v>144</v>
      </c>
      <c r="S159" s="85">
        <v>2</v>
      </c>
      <c r="T159" s="81"/>
      <c r="U159" s="82"/>
      <c r="V159" s="82"/>
      <c r="W159" s="83"/>
      <c r="X159" s="84"/>
      <c r="Y159" s="82"/>
      <c r="Z159" s="82"/>
      <c r="AA159" s="85"/>
      <c r="AB159" s="165" t="s">
        <v>223</v>
      </c>
      <c r="AC159" s="74" t="s">
        <v>111</v>
      </c>
    </row>
    <row r="160" spans="1:175" s="6" customFormat="1" ht="12.75" customHeight="1" x14ac:dyDescent="0.2">
      <c r="A160" s="66" t="s">
        <v>271</v>
      </c>
      <c r="B160" s="67" t="s">
        <v>47</v>
      </c>
      <c r="C160" s="106" t="s">
        <v>42</v>
      </c>
      <c r="D160" s="81"/>
      <c r="E160" s="82"/>
      <c r="F160" s="82"/>
      <c r="G160" s="83"/>
      <c r="H160" s="84"/>
      <c r="I160" s="82"/>
      <c r="J160" s="82"/>
      <c r="K160" s="85"/>
      <c r="L160" s="81"/>
      <c r="M160" s="82"/>
      <c r="N160" s="82"/>
      <c r="O160" s="83"/>
      <c r="P160" s="84"/>
      <c r="Q160" s="82"/>
      <c r="R160" s="82"/>
      <c r="S160" s="85"/>
      <c r="T160" s="81">
        <v>1</v>
      </c>
      <c r="U160" s="82">
        <v>1</v>
      </c>
      <c r="V160" s="82" t="s">
        <v>144</v>
      </c>
      <c r="W160" s="83">
        <v>2</v>
      </c>
      <c r="X160" s="84"/>
      <c r="Y160" s="82"/>
      <c r="Z160" s="82"/>
      <c r="AA160" s="85"/>
      <c r="AB160" s="118" t="s">
        <v>220</v>
      </c>
      <c r="AC160" s="74" t="s">
        <v>270</v>
      </c>
    </row>
    <row r="161" spans="1:175" s="6" customFormat="1" ht="12.75" customHeight="1" x14ac:dyDescent="0.2">
      <c r="A161" s="66" t="s">
        <v>273</v>
      </c>
      <c r="B161" s="67" t="s">
        <v>163</v>
      </c>
      <c r="C161" s="159"/>
      <c r="D161" s="81"/>
      <c r="E161" s="82"/>
      <c r="F161" s="82"/>
      <c r="G161" s="83"/>
      <c r="H161" s="84"/>
      <c r="I161" s="82"/>
      <c r="J161" s="82"/>
      <c r="K161" s="85"/>
      <c r="L161" s="81"/>
      <c r="M161" s="82"/>
      <c r="N161" s="82"/>
      <c r="O161" s="83"/>
      <c r="P161" s="84"/>
      <c r="Q161" s="82"/>
      <c r="R161" s="82"/>
      <c r="S161" s="85"/>
      <c r="T161" s="81">
        <v>1</v>
      </c>
      <c r="U161" s="82">
        <v>1</v>
      </c>
      <c r="V161" s="82" t="s">
        <v>144</v>
      </c>
      <c r="W161" s="83">
        <v>2</v>
      </c>
      <c r="X161" s="84"/>
      <c r="Y161" s="82"/>
      <c r="Z161" s="82"/>
      <c r="AA161" s="85"/>
      <c r="AB161" s="74" t="s">
        <v>220</v>
      </c>
      <c r="AC161" s="74" t="s">
        <v>121</v>
      </c>
    </row>
    <row r="162" spans="1:175" s="6" customFormat="1" ht="12.75" customHeight="1" x14ac:dyDescent="0.2">
      <c r="A162" s="66" t="s">
        <v>268</v>
      </c>
      <c r="B162" s="67" t="s">
        <v>43</v>
      </c>
      <c r="C162" s="106" t="s">
        <v>19</v>
      </c>
      <c r="D162" s="81"/>
      <c r="E162" s="82"/>
      <c r="F162" s="82"/>
      <c r="G162" s="83"/>
      <c r="H162" s="84"/>
      <c r="I162" s="82"/>
      <c r="J162" s="82"/>
      <c r="K162" s="85"/>
      <c r="L162" s="81"/>
      <c r="M162" s="82"/>
      <c r="N162" s="82"/>
      <c r="O162" s="83"/>
      <c r="P162" s="91"/>
      <c r="Q162" s="88"/>
      <c r="R162" s="88"/>
      <c r="S162" s="92"/>
      <c r="T162" s="81">
        <v>1</v>
      </c>
      <c r="U162" s="82">
        <v>1</v>
      </c>
      <c r="V162" s="82" t="s">
        <v>144</v>
      </c>
      <c r="W162" s="83">
        <v>2</v>
      </c>
      <c r="X162" s="84"/>
      <c r="Y162" s="82"/>
      <c r="Z162" s="82"/>
      <c r="AA162" s="85"/>
      <c r="AB162" s="74" t="s">
        <v>223</v>
      </c>
      <c r="AC162" s="74" t="s">
        <v>285</v>
      </c>
    </row>
    <row r="163" spans="1:175" s="6" customFormat="1" ht="12.75" customHeight="1" x14ac:dyDescent="0.2">
      <c r="A163" s="66" t="s">
        <v>272</v>
      </c>
      <c r="B163" s="67" t="s">
        <v>204</v>
      </c>
      <c r="C163" s="106" t="s">
        <v>47</v>
      </c>
      <c r="D163" s="81"/>
      <c r="E163" s="82"/>
      <c r="F163" s="82"/>
      <c r="G163" s="83"/>
      <c r="H163" s="84"/>
      <c r="I163" s="82"/>
      <c r="J163" s="82"/>
      <c r="K163" s="85"/>
      <c r="L163" s="81"/>
      <c r="M163" s="82"/>
      <c r="N163" s="82"/>
      <c r="O163" s="83"/>
      <c r="P163" s="84"/>
      <c r="Q163" s="82"/>
      <c r="R163" s="82"/>
      <c r="S163" s="85"/>
      <c r="T163" s="81"/>
      <c r="U163" s="82"/>
      <c r="V163" s="82"/>
      <c r="W163" s="83"/>
      <c r="X163" s="84">
        <v>1</v>
      </c>
      <c r="Y163" s="82">
        <v>1</v>
      </c>
      <c r="Z163" s="82" t="s">
        <v>144</v>
      </c>
      <c r="AA163" s="85">
        <v>3</v>
      </c>
      <c r="AB163" s="74" t="s">
        <v>220</v>
      </c>
      <c r="AC163" s="74" t="s">
        <v>270</v>
      </c>
    </row>
    <row r="164" spans="1:175" s="6" customFormat="1" ht="12.75" customHeight="1" thickBot="1" x14ac:dyDescent="0.25">
      <c r="A164" s="66" t="s">
        <v>274</v>
      </c>
      <c r="B164" s="67" t="s">
        <v>49</v>
      </c>
      <c r="C164" s="168"/>
      <c r="D164" s="81"/>
      <c r="E164" s="82"/>
      <c r="F164" s="82"/>
      <c r="G164" s="83"/>
      <c r="H164" s="84"/>
      <c r="I164" s="82"/>
      <c r="J164" s="82"/>
      <c r="K164" s="85"/>
      <c r="L164" s="81"/>
      <c r="M164" s="82"/>
      <c r="N164" s="82"/>
      <c r="O164" s="83"/>
      <c r="P164" s="84"/>
      <c r="Q164" s="82"/>
      <c r="R164" s="82"/>
      <c r="S164" s="85"/>
      <c r="T164" s="81"/>
      <c r="U164" s="82"/>
      <c r="V164" s="82"/>
      <c r="W164" s="83"/>
      <c r="X164" s="84">
        <v>1</v>
      </c>
      <c r="Y164" s="82">
        <v>1</v>
      </c>
      <c r="Z164" s="82" t="s">
        <v>144</v>
      </c>
      <c r="AA164" s="85">
        <v>3</v>
      </c>
      <c r="AB164" s="145" t="s">
        <v>223</v>
      </c>
      <c r="AC164" s="74" t="s">
        <v>285</v>
      </c>
    </row>
    <row r="165" spans="1:175" s="56" customFormat="1" ht="12.75" customHeight="1" thickBot="1" x14ac:dyDescent="0.25">
      <c r="A165" s="22"/>
      <c r="B165" s="22" t="s">
        <v>84</v>
      </c>
      <c r="C165" s="63">
        <f>SUM(S165,W165,AA165)</f>
        <v>16</v>
      </c>
      <c r="D165" s="60"/>
      <c r="E165" s="61"/>
      <c r="F165" s="61"/>
      <c r="G165" s="62"/>
      <c r="H165" s="60"/>
      <c r="I165" s="61"/>
      <c r="J165" s="61"/>
      <c r="K165" s="62"/>
      <c r="L165" s="60"/>
      <c r="M165" s="61"/>
      <c r="N165" s="61"/>
      <c r="O165" s="62"/>
      <c r="P165" s="64">
        <f>SUM(P158:P164)</f>
        <v>2</v>
      </c>
      <c r="Q165" s="65">
        <f>SUM(Q158:Q164)</f>
        <v>2</v>
      </c>
      <c r="R165" s="65"/>
      <c r="S165" s="62">
        <f>SUM(S158:S164)</f>
        <v>4</v>
      </c>
      <c r="T165" s="64">
        <f>SUM(T158:T164)</f>
        <v>3</v>
      </c>
      <c r="U165" s="65">
        <f>SUM(U158:U164)</f>
        <v>3</v>
      </c>
      <c r="V165" s="65"/>
      <c r="W165" s="62">
        <f>SUM(W158:W164)</f>
        <v>6</v>
      </c>
      <c r="X165" s="64">
        <f>SUM(X158:X164)</f>
        <v>2</v>
      </c>
      <c r="Y165" s="65">
        <f>SUM(Y158:Y164)</f>
        <v>2</v>
      </c>
      <c r="Z165" s="61"/>
      <c r="AA165" s="62">
        <f>SUM(AA158:AA164)</f>
        <v>6</v>
      </c>
      <c r="AB165" s="22"/>
      <c r="AC165" s="22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  <c r="AN165" s="41"/>
      <c r="AO165" s="41"/>
      <c r="AP165" s="41"/>
      <c r="AQ165" s="41"/>
      <c r="AR165" s="41"/>
      <c r="AS165" s="41"/>
      <c r="AT165" s="41"/>
      <c r="AU165" s="41"/>
      <c r="AV165" s="41"/>
      <c r="AW165" s="41"/>
      <c r="AX165" s="41"/>
      <c r="AY165" s="41"/>
      <c r="AZ165" s="41"/>
      <c r="BA165" s="41"/>
      <c r="BB165" s="41"/>
      <c r="BC165" s="41"/>
      <c r="BD165" s="41"/>
      <c r="BE165" s="41"/>
      <c r="BF165" s="41"/>
      <c r="BG165" s="41"/>
      <c r="BH165" s="41"/>
      <c r="BI165" s="41"/>
      <c r="BJ165" s="41"/>
      <c r="BK165" s="41"/>
      <c r="BL165" s="41"/>
      <c r="BM165" s="41"/>
      <c r="BN165" s="41"/>
      <c r="BO165" s="41"/>
      <c r="BP165" s="41"/>
      <c r="BQ165" s="41"/>
      <c r="BR165" s="41"/>
      <c r="BS165" s="41"/>
      <c r="BT165" s="41"/>
      <c r="BU165" s="41"/>
      <c r="BV165" s="41"/>
      <c r="BW165" s="41"/>
      <c r="BX165" s="41"/>
      <c r="BY165" s="41"/>
      <c r="BZ165" s="41"/>
      <c r="CA165" s="41"/>
      <c r="CB165" s="41"/>
      <c r="CC165" s="41"/>
      <c r="CD165" s="41"/>
      <c r="CE165" s="41"/>
      <c r="CF165" s="41"/>
      <c r="CG165" s="41"/>
      <c r="CH165" s="41"/>
      <c r="CI165" s="41"/>
      <c r="CJ165" s="41"/>
      <c r="CK165" s="41"/>
      <c r="CL165" s="41"/>
      <c r="CM165" s="41"/>
      <c r="CN165" s="41"/>
      <c r="CO165" s="41"/>
      <c r="CP165" s="41"/>
      <c r="CQ165" s="41"/>
      <c r="CR165" s="41"/>
      <c r="CS165" s="41"/>
      <c r="CT165" s="41"/>
      <c r="CU165" s="41"/>
      <c r="CV165" s="41"/>
      <c r="CW165" s="41"/>
      <c r="CX165" s="41"/>
      <c r="CY165" s="41"/>
      <c r="CZ165" s="41"/>
      <c r="DA165" s="41"/>
      <c r="DB165" s="41"/>
      <c r="DC165" s="41"/>
      <c r="DD165" s="41"/>
      <c r="DE165" s="41"/>
      <c r="DF165" s="41"/>
      <c r="DG165" s="41"/>
      <c r="DH165" s="41"/>
      <c r="DI165" s="41"/>
      <c r="DJ165" s="41"/>
      <c r="DK165" s="41"/>
      <c r="DL165" s="41"/>
      <c r="DM165" s="41"/>
      <c r="DN165" s="41"/>
      <c r="DO165" s="41"/>
      <c r="DP165" s="41"/>
      <c r="DQ165" s="41"/>
      <c r="DR165" s="41"/>
      <c r="DS165" s="41"/>
      <c r="DT165" s="41"/>
      <c r="DU165" s="41"/>
      <c r="DV165" s="41"/>
      <c r="DW165" s="41"/>
      <c r="DX165" s="41"/>
      <c r="DY165" s="41"/>
      <c r="DZ165" s="41"/>
      <c r="EA165" s="41"/>
      <c r="EB165" s="41"/>
      <c r="EC165" s="41"/>
      <c r="ED165" s="41"/>
      <c r="EE165" s="41"/>
      <c r="EF165" s="41"/>
      <c r="EG165" s="41"/>
      <c r="EH165" s="41"/>
      <c r="EI165" s="41"/>
      <c r="EJ165" s="41"/>
      <c r="EK165" s="41"/>
      <c r="EL165" s="41"/>
      <c r="EM165" s="41"/>
      <c r="EN165" s="41"/>
      <c r="EO165" s="41"/>
      <c r="EP165" s="41"/>
      <c r="EQ165" s="41"/>
      <c r="ER165" s="41"/>
      <c r="ES165" s="41"/>
      <c r="ET165" s="41"/>
      <c r="EU165" s="41"/>
      <c r="EV165" s="41"/>
      <c r="EW165" s="41"/>
      <c r="EX165" s="41"/>
      <c r="EY165" s="41"/>
      <c r="EZ165" s="41"/>
      <c r="FA165" s="41"/>
      <c r="FB165" s="41"/>
      <c r="FC165" s="41"/>
      <c r="FD165" s="41"/>
      <c r="FE165" s="41"/>
      <c r="FF165" s="41"/>
      <c r="FG165" s="41"/>
      <c r="FH165" s="41"/>
      <c r="FI165" s="41"/>
      <c r="FJ165" s="41"/>
      <c r="FK165" s="41"/>
      <c r="FL165" s="41"/>
      <c r="FM165" s="41"/>
      <c r="FN165" s="41"/>
      <c r="FO165" s="41"/>
      <c r="FP165" s="41"/>
      <c r="FQ165" s="41"/>
      <c r="FR165" s="41"/>
      <c r="FS165" s="41"/>
    </row>
    <row r="166" spans="1:175" s="44" customFormat="1" ht="15" customHeight="1" thickBot="1" x14ac:dyDescent="0.25">
      <c r="A166" s="204" t="s">
        <v>206</v>
      </c>
      <c r="B166" s="229"/>
      <c r="C166" s="229"/>
      <c r="D166" s="229"/>
      <c r="E166" s="229"/>
      <c r="F166" s="229"/>
      <c r="G166" s="229"/>
      <c r="H166" s="229"/>
      <c r="I166" s="229"/>
      <c r="J166" s="229"/>
      <c r="K166" s="229"/>
      <c r="L166" s="229"/>
      <c r="M166" s="229"/>
      <c r="N166" s="229"/>
      <c r="O166" s="229"/>
      <c r="P166" s="229"/>
      <c r="Q166" s="229"/>
      <c r="R166" s="229"/>
      <c r="S166" s="229"/>
      <c r="T166" s="229"/>
      <c r="U166" s="229"/>
      <c r="V166" s="229"/>
      <c r="W166" s="229"/>
      <c r="X166" s="229"/>
      <c r="Y166" s="229"/>
      <c r="Z166" s="229"/>
      <c r="AA166" s="229"/>
      <c r="AB166" s="229"/>
      <c r="AC166" s="230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  <c r="FP166" s="42"/>
      <c r="FQ166" s="42"/>
      <c r="FR166" s="42"/>
      <c r="FS166" s="42"/>
    </row>
    <row r="167" spans="1:175" s="6" customFormat="1" x14ac:dyDescent="0.2">
      <c r="A167" s="169" t="s">
        <v>277</v>
      </c>
      <c r="B167" s="132" t="s">
        <v>51</v>
      </c>
      <c r="C167" s="106" t="s">
        <v>86</v>
      </c>
      <c r="D167" s="162"/>
      <c r="E167" s="126"/>
      <c r="F167" s="126"/>
      <c r="G167" s="161"/>
      <c r="H167" s="170"/>
      <c r="I167" s="126"/>
      <c r="J167" s="126"/>
      <c r="K167" s="171"/>
      <c r="L167" s="162"/>
      <c r="M167" s="126"/>
      <c r="N167" s="126"/>
      <c r="O167" s="161"/>
      <c r="P167" s="72">
        <v>0</v>
      </c>
      <c r="Q167" s="70">
        <v>2</v>
      </c>
      <c r="R167" s="70" t="s">
        <v>144</v>
      </c>
      <c r="S167" s="73">
        <v>2</v>
      </c>
      <c r="T167" s="162"/>
      <c r="U167" s="126"/>
      <c r="V167" s="126"/>
      <c r="W167" s="161"/>
      <c r="X167" s="146"/>
      <c r="Y167" s="76"/>
      <c r="Z167" s="76"/>
      <c r="AA167" s="147"/>
      <c r="AB167" s="136" t="s">
        <v>220</v>
      </c>
      <c r="AC167" s="136" t="s">
        <v>278</v>
      </c>
    </row>
    <row r="168" spans="1:175" s="6" customFormat="1" ht="12.75" customHeight="1" x14ac:dyDescent="0.2">
      <c r="A168" s="169" t="s">
        <v>288</v>
      </c>
      <c r="B168" s="67" t="s">
        <v>44</v>
      </c>
      <c r="C168" s="159"/>
      <c r="D168" s="81"/>
      <c r="E168" s="82"/>
      <c r="F168" s="82"/>
      <c r="G168" s="83"/>
      <c r="H168" s="116"/>
      <c r="I168" s="111"/>
      <c r="J168" s="111"/>
      <c r="K168" s="117"/>
      <c r="L168" s="81"/>
      <c r="M168" s="82"/>
      <c r="N168" s="82"/>
      <c r="O168" s="83"/>
      <c r="P168" s="84">
        <v>0</v>
      </c>
      <c r="Q168" s="82">
        <v>2</v>
      </c>
      <c r="R168" s="70" t="s">
        <v>144</v>
      </c>
      <c r="S168" s="85">
        <v>2</v>
      </c>
      <c r="T168" s="81"/>
      <c r="U168" s="82"/>
      <c r="V168" s="82"/>
      <c r="W168" s="83"/>
      <c r="X168" s="84"/>
      <c r="Y168" s="82"/>
      <c r="Z168" s="82"/>
      <c r="AA168" s="85"/>
      <c r="AB168" s="74" t="s">
        <v>220</v>
      </c>
      <c r="AC168" s="74" t="s">
        <v>278</v>
      </c>
    </row>
    <row r="169" spans="1:175" s="6" customFormat="1" x14ac:dyDescent="0.2">
      <c r="A169" s="169" t="s">
        <v>283</v>
      </c>
      <c r="B169" s="67" t="s">
        <v>50</v>
      </c>
      <c r="C169" s="148"/>
      <c r="D169" s="69"/>
      <c r="E169" s="70"/>
      <c r="F169" s="70"/>
      <c r="G169" s="71"/>
      <c r="H169" s="72"/>
      <c r="I169" s="70"/>
      <c r="J169" s="70"/>
      <c r="K169" s="73"/>
      <c r="L169" s="69"/>
      <c r="M169" s="70"/>
      <c r="N169" s="70"/>
      <c r="O169" s="71"/>
      <c r="P169" s="72"/>
      <c r="Q169" s="70"/>
      <c r="R169" s="70"/>
      <c r="S169" s="73"/>
      <c r="T169" s="69">
        <v>0</v>
      </c>
      <c r="U169" s="70">
        <v>2</v>
      </c>
      <c r="V169" s="70" t="s">
        <v>144</v>
      </c>
      <c r="W169" s="71">
        <v>2</v>
      </c>
      <c r="X169" s="146"/>
      <c r="Y169" s="76"/>
      <c r="Z169" s="76"/>
      <c r="AA169" s="147"/>
      <c r="AB169" s="74" t="s">
        <v>220</v>
      </c>
      <c r="AC169" s="74" t="s">
        <v>278</v>
      </c>
    </row>
    <row r="170" spans="1:175" s="6" customFormat="1" ht="12.75" customHeight="1" x14ac:dyDescent="0.2">
      <c r="A170" s="169" t="s">
        <v>280</v>
      </c>
      <c r="B170" s="67" t="s">
        <v>164</v>
      </c>
      <c r="C170" s="159"/>
      <c r="D170" s="81"/>
      <c r="E170" s="82"/>
      <c r="F170" s="82"/>
      <c r="G170" s="83"/>
      <c r="H170" s="84"/>
      <c r="I170" s="82"/>
      <c r="J170" s="82"/>
      <c r="K170" s="85"/>
      <c r="L170" s="81"/>
      <c r="M170" s="82"/>
      <c r="N170" s="82"/>
      <c r="O170" s="83"/>
      <c r="P170" s="84"/>
      <c r="Q170" s="82"/>
      <c r="R170" s="70"/>
      <c r="S170" s="85"/>
      <c r="T170" s="69">
        <v>0</v>
      </c>
      <c r="U170" s="70">
        <v>2</v>
      </c>
      <c r="V170" s="70" t="s">
        <v>144</v>
      </c>
      <c r="W170" s="71">
        <v>2</v>
      </c>
      <c r="X170" s="84"/>
      <c r="Y170" s="82"/>
      <c r="Z170" s="82"/>
      <c r="AA170" s="85"/>
      <c r="AB170" s="74" t="s">
        <v>220</v>
      </c>
      <c r="AC170" s="74" t="s">
        <v>74</v>
      </c>
    </row>
    <row r="171" spans="1:175" s="6" customFormat="1" ht="12.75" customHeight="1" x14ac:dyDescent="0.2">
      <c r="A171" s="169" t="s">
        <v>279</v>
      </c>
      <c r="B171" s="67" t="s">
        <v>45</v>
      </c>
      <c r="C171" s="106" t="s">
        <v>31</v>
      </c>
      <c r="D171" s="81"/>
      <c r="E171" s="82"/>
      <c r="F171" s="82"/>
      <c r="G171" s="83"/>
      <c r="H171" s="84"/>
      <c r="I171" s="82"/>
      <c r="J171" s="82"/>
      <c r="K171" s="85"/>
      <c r="L171" s="81"/>
      <c r="M171" s="82"/>
      <c r="N171" s="82"/>
      <c r="O171" s="83"/>
      <c r="P171" s="91"/>
      <c r="Q171" s="88"/>
      <c r="R171" s="76"/>
      <c r="S171" s="92"/>
      <c r="T171" s="81">
        <v>1</v>
      </c>
      <c r="U171" s="82">
        <v>1</v>
      </c>
      <c r="V171" s="70" t="s">
        <v>144</v>
      </c>
      <c r="W171" s="83">
        <v>2</v>
      </c>
      <c r="X171" s="84"/>
      <c r="Y171" s="82"/>
      <c r="Z171" s="82"/>
      <c r="AA171" s="85"/>
      <c r="AB171" s="74" t="s">
        <v>220</v>
      </c>
      <c r="AC171" s="74" t="s">
        <v>72</v>
      </c>
    </row>
    <row r="172" spans="1:175" s="6" customFormat="1" ht="12.75" customHeight="1" x14ac:dyDescent="0.2">
      <c r="A172" s="169" t="s">
        <v>275</v>
      </c>
      <c r="B172" s="67" t="s">
        <v>52</v>
      </c>
      <c r="C172" s="106" t="s">
        <v>31</v>
      </c>
      <c r="D172" s="81"/>
      <c r="E172" s="82"/>
      <c r="F172" s="82"/>
      <c r="G172" s="83"/>
      <c r="H172" s="72"/>
      <c r="I172" s="70"/>
      <c r="J172" s="70"/>
      <c r="K172" s="85"/>
      <c r="L172" s="81"/>
      <c r="M172" s="82"/>
      <c r="N172" s="82"/>
      <c r="O172" s="83"/>
      <c r="P172" s="84"/>
      <c r="Q172" s="82"/>
      <c r="R172" s="82"/>
      <c r="S172" s="85"/>
      <c r="T172" s="81"/>
      <c r="U172" s="82"/>
      <c r="V172" s="82"/>
      <c r="W172" s="83"/>
      <c r="X172" s="84">
        <v>1</v>
      </c>
      <c r="Y172" s="82">
        <v>1</v>
      </c>
      <c r="Z172" s="70" t="s">
        <v>144</v>
      </c>
      <c r="AA172" s="85">
        <v>2</v>
      </c>
      <c r="AB172" s="74" t="s">
        <v>220</v>
      </c>
      <c r="AC172" s="74" t="s">
        <v>276</v>
      </c>
    </row>
    <row r="173" spans="1:175" s="6" customFormat="1" ht="12.75" customHeight="1" x14ac:dyDescent="0.2">
      <c r="A173" s="172" t="s">
        <v>281</v>
      </c>
      <c r="B173" s="67" t="s">
        <v>53</v>
      </c>
      <c r="C173" s="90"/>
      <c r="D173" s="69"/>
      <c r="E173" s="70"/>
      <c r="F173" s="70"/>
      <c r="G173" s="71"/>
      <c r="H173" s="84"/>
      <c r="I173" s="82"/>
      <c r="J173" s="82"/>
      <c r="K173" s="73"/>
      <c r="L173" s="69"/>
      <c r="M173" s="70"/>
      <c r="N173" s="70"/>
      <c r="O173" s="71"/>
      <c r="P173" s="72"/>
      <c r="Q173" s="70"/>
      <c r="R173" s="70"/>
      <c r="S173" s="73"/>
      <c r="T173" s="69"/>
      <c r="U173" s="70"/>
      <c r="V173" s="70"/>
      <c r="W173" s="71"/>
      <c r="X173" s="81">
        <v>0</v>
      </c>
      <c r="Y173" s="82">
        <v>2</v>
      </c>
      <c r="Z173" s="70" t="s">
        <v>144</v>
      </c>
      <c r="AA173" s="85">
        <v>2</v>
      </c>
      <c r="AB173" s="74" t="s">
        <v>220</v>
      </c>
      <c r="AC173" s="74" t="s">
        <v>72</v>
      </c>
    </row>
    <row r="174" spans="1:175" s="6" customFormat="1" ht="12.75" customHeight="1" thickBot="1" x14ac:dyDescent="0.25">
      <c r="A174" s="169" t="s">
        <v>282</v>
      </c>
      <c r="B174" s="173" t="s">
        <v>66</v>
      </c>
      <c r="C174" s="174"/>
      <c r="D174" s="81"/>
      <c r="E174" s="82"/>
      <c r="F174" s="82"/>
      <c r="G174" s="83"/>
      <c r="H174" s="116"/>
      <c r="I174" s="111"/>
      <c r="J174" s="111"/>
      <c r="K174" s="117"/>
      <c r="L174" s="81"/>
      <c r="M174" s="82"/>
      <c r="N174" s="82"/>
      <c r="O174" s="83"/>
      <c r="P174" s="116"/>
      <c r="Q174" s="111"/>
      <c r="R174" s="111"/>
      <c r="S174" s="117"/>
      <c r="T174" s="110"/>
      <c r="U174" s="111"/>
      <c r="V174" s="111"/>
      <c r="W174" s="112"/>
      <c r="X174" s="175">
        <v>1</v>
      </c>
      <c r="Y174" s="176">
        <v>1</v>
      </c>
      <c r="Z174" s="176" t="s">
        <v>144</v>
      </c>
      <c r="AA174" s="177">
        <v>2</v>
      </c>
      <c r="AB174" s="178" t="s">
        <v>88</v>
      </c>
      <c r="AC174" s="178" t="s">
        <v>115</v>
      </c>
      <c r="AD174" s="179"/>
    </row>
    <row r="175" spans="1:175" s="58" customFormat="1" ht="12.75" customHeight="1" thickBot="1" x14ac:dyDescent="0.25">
      <c r="A175" s="22"/>
      <c r="B175" s="22" t="s">
        <v>84</v>
      </c>
      <c r="C175" s="63">
        <f>SUM(S175,W175,AA175)</f>
        <v>16</v>
      </c>
      <c r="D175" s="60"/>
      <c r="E175" s="61"/>
      <c r="F175" s="61"/>
      <c r="G175" s="62"/>
      <c r="H175" s="60"/>
      <c r="I175" s="61"/>
      <c r="J175" s="61"/>
      <c r="K175" s="62"/>
      <c r="L175" s="60"/>
      <c r="M175" s="61"/>
      <c r="N175" s="61"/>
      <c r="O175" s="62"/>
      <c r="P175" s="64">
        <f>SUM(P167:P174)</f>
        <v>0</v>
      </c>
      <c r="Q175" s="65">
        <f>SUM(Q167:Q174)</f>
        <v>4</v>
      </c>
      <c r="R175" s="65"/>
      <c r="S175" s="62">
        <f>SUM(S167:S174)</f>
        <v>4</v>
      </c>
      <c r="T175" s="64">
        <f>SUM(T167:T174)</f>
        <v>1</v>
      </c>
      <c r="U175" s="65">
        <f>SUM(U167:U174)</f>
        <v>5</v>
      </c>
      <c r="V175" s="65"/>
      <c r="W175" s="62">
        <f>SUM(W167:W174)</f>
        <v>6</v>
      </c>
      <c r="X175" s="64">
        <f>SUM(X167:X174)</f>
        <v>2</v>
      </c>
      <c r="Y175" s="65">
        <f>SUM(Y167:Y174)</f>
        <v>4</v>
      </c>
      <c r="Z175" s="61"/>
      <c r="AA175" s="62">
        <f>SUM(AA167:AA174)</f>
        <v>6</v>
      </c>
      <c r="AB175" s="22"/>
      <c r="AC175" s="22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  <c r="FN175" s="6"/>
      <c r="FO175" s="6"/>
      <c r="FP175" s="6"/>
      <c r="FQ175" s="6"/>
      <c r="FR175" s="6"/>
      <c r="FS175" s="6"/>
    </row>
    <row r="176" spans="1:175" s="57" customFormat="1" ht="15" customHeight="1" thickBot="1" x14ac:dyDescent="0.25">
      <c r="A176" s="204" t="s">
        <v>91</v>
      </c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6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s="23"/>
      <c r="CB176" s="23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3"/>
      <c r="CP176" s="23"/>
      <c r="CQ176" s="23"/>
      <c r="CR176" s="23"/>
      <c r="CS176" s="23"/>
      <c r="CT176" s="23"/>
      <c r="CU176" s="23"/>
      <c r="CV176" s="23"/>
      <c r="CW176" s="23"/>
      <c r="CX176" s="23"/>
      <c r="CY176" s="23"/>
      <c r="CZ176" s="23"/>
      <c r="DA176" s="23"/>
      <c r="DB176" s="23"/>
      <c r="DC176" s="23"/>
      <c r="DD176" s="23"/>
      <c r="DE176" s="23"/>
      <c r="DF176" s="23"/>
      <c r="DG176" s="23"/>
      <c r="DH176" s="23"/>
      <c r="DI176" s="23"/>
      <c r="DJ176" s="23"/>
      <c r="DK176" s="23"/>
      <c r="DL176" s="23"/>
      <c r="DM176" s="23"/>
      <c r="DN176" s="23"/>
      <c r="DO176" s="23"/>
      <c r="DP176" s="23"/>
      <c r="DQ176" s="23"/>
      <c r="DR176" s="23"/>
      <c r="DS176" s="23"/>
      <c r="DT176" s="23"/>
      <c r="DU176" s="23"/>
      <c r="DV176" s="23"/>
      <c r="DW176" s="23"/>
      <c r="DX176" s="23"/>
      <c r="DY176" s="23"/>
      <c r="DZ176" s="23"/>
      <c r="EA176" s="23"/>
      <c r="EB176" s="23"/>
      <c r="EC176" s="23"/>
      <c r="ED176" s="23"/>
      <c r="EE176" s="23"/>
      <c r="EF176" s="23"/>
      <c r="EG176" s="23"/>
      <c r="EH176" s="23"/>
      <c r="EI176" s="23"/>
      <c r="EJ176" s="23"/>
      <c r="EK176" s="23"/>
      <c r="EL176" s="23"/>
      <c r="EM176" s="23"/>
      <c r="EN176" s="23"/>
      <c r="EO176" s="23"/>
      <c r="EP176" s="23"/>
      <c r="EQ176" s="23"/>
      <c r="ER176" s="23"/>
      <c r="ES176" s="23"/>
      <c r="ET176" s="23"/>
      <c r="EU176" s="23"/>
      <c r="EV176" s="23"/>
      <c r="EW176" s="23"/>
      <c r="EX176" s="23"/>
      <c r="EY176" s="23"/>
      <c r="EZ176" s="23"/>
      <c r="FA176" s="23"/>
      <c r="FB176" s="23"/>
      <c r="FC176" s="23"/>
      <c r="FD176" s="23"/>
      <c r="FE176" s="23"/>
      <c r="FF176" s="23"/>
      <c r="FG176" s="23"/>
      <c r="FH176" s="23"/>
      <c r="FI176" s="23"/>
      <c r="FJ176" s="23"/>
      <c r="FK176" s="23"/>
      <c r="FL176" s="23"/>
      <c r="FM176" s="23"/>
      <c r="FN176" s="23"/>
      <c r="FO176" s="23"/>
      <c r="FP176" s="23"/>
      <c r="FQ176" s="23"/>
      <c r="FR176" s="23"/>
      <c r="FS176" s="23"/>
    </row>
    <row r="177" spans="1:175" s="44" customFormat="1" ht="15" customHeight="1" thickBot="1" x14ac:dyDescent="0.25">
      <c r="A177" s="224" t="s">
        <v>300</v>
      </c>
      <c r="B177" s="227"/>
      <c r="C177" s="227"/>
      <c r="D177" s="227"/>
      <c r="E177" s="227"/>
      <c r="F177" s="227"/>
      <c r="G177" s="227"/>
      <c r="H177" s="227"/>
      <c r="I177" s="227"/>
      <c r="J177" s="227"/>
      <c r="K177" s="227"/>
      <c r="L177" s="227"/>
      <c r="M177" s="227"/>
      <c r="N177" s="227"/>
      <c r="O177" s="227"/>
      <c r="P177" s="227"/>
      <c r="Q177" s="227"/>
      <c r="R177" s="227"/>
      <c r="S177" s="227"/>
      <c r="T177" s="227"/>
      <c r="U177" s="227"/>
      <c r="V177" s="227"/>
      <c r="W177" s="227"/>
      <c r="X177" s="227"/>
      <c r="Y177" s="227"/>
      <c r="Z177" s="227"/>
      <c r="AA177" s="227"/>
      <c r="AB177" s="227"/>
      <c r="AC177" s="228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  <c r="FP177" s="42"/>
      <c r="FQ177" s="42"/>
      <c r="FR177" s="42"/>
      <c r="FS177" s="42"/>
    </row>
    <row r="178" spans="1:175" s="6" customFormat="1" ht="12.75" customHeight="1" x14ac:dyDescent="0.2">
      <c r="A178" s="66" t="s">
        <v>312</v>
      </c>
      <c r="B178" s="132" t="s">
        <v>207</v>
      </c>
      <c r="C178" s="180"/>
      <c r="D178" s="84"/>
      <c r="E178" s="82"/>
      <c r="F178" s="82"/>
      <c r="G178" s="85"/>
      <c r="H178" s="113">
        <v>0</v>
      </c>
      <c r="I178" s="114">
        <v>2</v>
      </c>
      <c r="J178" s="114" t="s">
        <v>147</v>
      </c>
      <c r="K178" s="115">
        <v>2</v>
      </c>
      <c r="L178" s="84"/>
      <c r="M178" s="82"/>
      <c r="N178" s="70"/>
      <c r="O178" s="85"/>
      <c r="P178" s="113">
        <v>0</v>
      </c>
      <c r="Q178" s="114">
        <v>2</v>
      </c>
      <c r="R178" s="114" t="s">
        <v>147</v>
      </c>
      <c r="S178" s="115">
        <v>2</v>
      </c>
      <c r="T178" s="84">
        <v>0</v>
      </c>
      <c r="U178" s="82">
        <v>2</v>
      </c>
      <c r="V178" s="70" t="s">
        <v>144</v>
      </c>
      <c r="W178" s="85">
        <v>2</v>
      </c>
      <c r="X178" s="113"/>
      <c r="Y178" s="114"/>
      <c r="Z178" s="114"/>
      <c r="AA178" s="115"/>
      <c r="AB178" s="74" t="s">
        <v>220</v>
      </c>
      <c r="AC178" s="136" t="s">
        <v>72</v>
      </c>
    </row>
    <row r="179" spans="1:175" s="6" customFormat="1" ht="12.75" customHeight="1" x14ac:dyDescent="0.2">
      <c r="A179" s="66" t="s">
        <v>325</v>
      </c>
      <c r="B179" s="67" t="s">
        <v>58</v>
      </c>
      <c r="C179" s="105"/>
      <c r="D179" s="84"/>
      <c r="E179" s="82"/>
      <c r="F179" s="82"/>
      <c r="G179" s="85"/>
      <c r="H179" s="81">
        <v>0</v>
      </c>
      <c r="I179" s="82">
        <v>1</v>
      </c>
      <c r="J179" s="82" t="s">
        <v>144</v>
      </c>
      <c r="K179" s="83">
        <v>2</v>
      </c>
      <c r="L179" s="84"/>
      <c r="M179" s="82"/>
      <c r="N179" s="82"/>
      <c r="O179" s="85"/>
      <c r="P179" s="81">
        <v>0</v>
      </c>
      <c r="Q179" s="82">
        <v>1</v>
      </c>
      <c r="R179" s="82" t="s">
        <v>144</v>
      </c>
      <c r="S179" s="83">
        <v>2</v>
      </c>
      <c r="T179" s="84"/>
      <c r="U179" s="82"/>
      <c r="V179" s="82"/>
      <c r="W179" s="85"/>
      <c r="X179" s="81"/>
      <c r="Y179" s="82"/>
      <c r="Z179" s="82"/>
      <c r="AA179" s="83"/>
      <c r="AB179" s="74" t="s">
        <v>220</v>
      </c>
      <c r="AC179" s="74" t="s">
        <v>342</v>
      </c>
    </row>
    <row r="180" spans="1:175" s="42" customFormat="1" ht="15" x14ac:dyDescent="0.25">
      <c r="A180" s="66" t="s">
        <v>324</v>
      </c>
      <c r="B180" s="67" t="s">
        <v>124</v>
      </c>
      <c r="C180" s="181"/>
      <c r="D180" s="84"/>
      <c r="E180" s="82"/>
      <c r="F180" s="82"/>
      <c r="G180" s="85"/>
      <c r="H180" s="81">
        <v>0</v>
      </c>
      <c r="I180" s="82">
        <v>2</v>
      </c>
      <c r="J180" s="82" t="s">
        <v>144</v>
      </c>
      <c r="K180" s="83">
        <v>2</v>
      </c>
      <c r="L180" s="84"/>
      <c r="M180" s="82"/>
      <c r="N180" s="82"/>
      <c r="O180" s="85"/>
      <c r="P180" s="81">
        <v>0</v>
      </c>
      <c r="Q180" s="82">
        <v>2</v>
      </c>
      <c r="R180" s="82" t="s">
        <v>144</v>
      </c>
      <c r="S180" s="83">
        <v>2</v>
      </c>
      <c r="T180" s="84"/>
      <c r="U180" s="82"/>
      <c r="V180" s="82"/>
      <c r="W180" s="85"/>
      <c r="X180" s="81"/>
      <c r="Y180" s="82"/>
      <c r="Z180" s="82"/>
      <c r="AA180" s="83"/>
      <c r="AB180" s="74" t="s">
        <v>223</v>
      </c>
      <c r="AC180" s="74" t="s">
        <v>125</v>
      </c>
      <c r="AD180" s="43"/>
    </row>
    <row r="181" spans="1:175" s="42" customFormat="1" x14ac:dyDescent="0.2">
      <c r="A181" s="66" t="s">
        <v>367</v>
      </c>
      <c r="B181" s="67" t="s">
        <v>129</v>
      </c>
      <c r="C181" s="80"/>
      <c r="D181" s="81">
        <v>0</v>
      </c>
      <c r="E181" s="82">
        <v>6</v>
      </c>
      <c r="F181" s="82" t="s">
        <v>144</v>
      </c>
      <c r="G181" s="83">
        <v>0</v>
      </c>
      <c r="H181" s="81"/>
      <c r="I181" s="82"/>
      <c r="J181" s="82"/>
      <c r="K181" s="83"/>
      <c r="L181" s="81"/>
      <c r="M181" s="82"/>
      <c r="N181" s="82"/>
      <c r="O181" s="83"/>
      <c r="P181" s="84"/>
      <c r="Q181" s="82"/>
      <c r="R181" s="82"/>
      <c r="S181" s="85"/>
      <c r="T181" s="81"/>
      <c r="U181" s="82"/>
      <c r="V181" s="82"/>
      <c r="W181" s="83"/>
      <c r="X181" s="81"/>
      <c r="Y181" s="82"/>
      <c r="Z181" s="70"/>
      <c r="AA181" s="83"/>
      <c r="AB181" s="74" t="s">
        <v>127</v>
      </c>
      <c r="AC181" s="74" t="s">
        <v>128</v>
      </c>
      <c r="AD181" s="43"/>
    </row>
    <row r="182" spans="1:175" s="6" customFormat="1" ht="12.75" customHeight="1" x14ac:dyDescent="0.2">
      <c r="A182" s="66" t="s">
        <v>307</v>
      </c>
      <c r="B182" s="67" t="s">
        <v>55</v>
      </c>
      <c r="C182" s="106"/>
      <c r="D182" s="72">
        <v>0</v>
      </c>
      <c r="E182" s="70">
        <v>2</v>
      </c>
      <c r="F182" s="70" t="s">
        <v>144</v>
      </c>
      <c r="G182" s="73">
        <v>2</v>
      </c>
      <c r="H182" s="69"/>
      <c r="I182" s="70"/>
      <c r="J182" s="70"/>
      <c r="K182" s="71"/>
      <c r="L182" s="72">
        <v>0</v>
      </c>
      <c r="M182" s="70">
        <v>2</v>
      </c>
      <c r="N182" s="70" t="s">
        <v>144</v>
      </c>
      <c r="O182" s="73">
        <v>2</v>
      </c>
      <c r="P182" s="69"/>
      <c r="Q182" s="70"/>
      <c r="R182" s="70"/>
      <c r="S182" s="71"/>
      <c r="T182" s="72"/>
      <c r="U182" s="70"/>
      <c r="V182" s="70"/>
      <c r="W182" s="73"/>
      <c r="X182" s="69"/>
      <c r="Y182" s="70"/>
      <c r="Z182" s="70"/>
      <c r="AA182" s="71"/>
      <c r="AB182" s="74" t="s">
        <v>221</v>
      </c>
      <c r="AC182" s="74" t="s">
        <v>117</v>
      </c>
    </row>
    <row r="183" spans="1:175" s="6" customFormat="1" ht="12.75" customHeight="1" x14ac:dyDescent="0.2">
      <c r="A183" s="107" t="s">
        <v>308</v>
      </c>
      <c r="B183" s="108" t="s">
        <v>56</v>
      </c>
      <c r="C183" s="106" t="s">
        <v>55</v>
      </c>
      <c r="D183" s="116"/>
      <c r="E183" s="111"/>
      <c r="F183" s="111"/>
      <c r="G183" s="117"/>
      <c r="H183" s="110">
        <v>0</v>
      </c>
      <c r="I183" s="111">
        <v>2</v>
      </c>
      <c r="J183" s="70" t="s">
        <v>144</v>
      </c>
      <c r="K183" s="112">
        <v>2</v>
      </c>
      <c r="L183" s="116"/>
      <c r="M183" s="111"/>
      <c r="N183" s="111"/>
      <c r="O183" s="117"/>
      <c r="P183" s="110">
        <v>0</v>
      </c>
      <c r="Q183" s="111">
        <v>2</v>
      </c>
      <c r="R183" s="70" t="s">
        <v>144</v>
      </c>
      <c r="S183" s="112">
        <v>2</v>
      </c>
      <c r="T183" s="116"/>
      <c r="U183" s="111"/>
      <c r="V183" s="111"/>
      <c r="W183" s="117"/>
      <c r="X183" s="110"/>
      <c r="Y183" s="111"/>
      <c r="Z183" s="111"/>
      <c r="AA183" s="112"/>
      <c r="AB183" s="74" t="s">
        <v>221</v>
      </c>
      <c r="AC183" s="74" t="s">
        <v>117</v>
      </c>
    </row>
    <row r="184" spans="1:175" s="6" customFormat="1" ht="12.75" customHeight="1" x14ac:dyDescent="0.2">
      <c r="A184" s="66" t="s">
        <v>309</v>
      </c>
      <c r="B184" s="67" t="s">
        <v>57</v>
      </c>
      <c r="C184" s="137"/>
      <c r="D184" s="84"/>
      <c r="E184" s="82"/>
      <c r="F184" s="82"/>
      <c r="G184" s="85"/>
      <c r="H184" s="81">
        <v>1</v>
      </c>
      <c r="I184" s="82">
        <v>1</v>
      </c>
      <c r="J184" s="70" t="s">
        <v>144</v>
      </c>
      <c r="K184" s="83">
        <v>2</v>
      </c>
      <c r="L184" s="84"/>
      <c r="M184" s="82"/>
      <c r="N184" s="82"/>
      <c r="O184" s="85"/>
      <c r="P184" s="81">
        <v>1</v>
      </c>
      <c r="Q184" s="82">
        <v>1</v>
      </c>
      <c r="R184" s="70" t="s">
        <v>144</v>
      </c>
      <c r="S184" s="83">
        <v>2</v>
      </c>
      <c r="T184" s="84"/>
      <c r="U184" s="82"/>
      <c r="V184" s="82"/>
      <c r="W184" s="85"/>
      <c r="X184" s="81"/>
      <c r="Y184" s="82"/>
      <c r="Z184" s="82"/>
      <c r="AA184" s="83"/>
      <c r="AB184" s="74" t="s">
        <v>92</v>
      </c>
      <c r="AC184" s="74" t="s">
        <v>75</v>
      </c>
    </row>
    <row r="185" spans="1:175" s="43" customFormat="1" x14ac:dyDescent="0.2">
      <c r="A185" s="182" t="s">
        <v>301</v>
      </c>
      <c r="B185" s="183" t="s">
        <v>62</v>
      </c>
      <c r="C185" s="184"/>
      <c r="D185" s="84"/>
      <c r="E185" s="82"/>
      <c r="F185" s="82"/>
      <c r="G185" s="85"/>
      <c r="H185" s="81"/>
      <c r="I185" s="82"/>
      <c r="J185" s="82"/>
      <c r="K185" s="83"/>
      <c r="L185" s="84">
        <v>0</v>
      </c>
      <c r="M185" s="82">
        <v>2</v>
      </c>
      <c r="N185" s="82" t="s">
        <v>144</v>
      </c>
      <c r="O185" s="85">
        <v>2</v>
      </c>
      <c r="P185" s="87"/>
      <c r="Q185" s="88"/>
      <c r="R185" s="88"/>
      <c r="S185" s="89"/>
      <c r="T185" s="84">
        <v>0</v>
      </c>
      <c r="U185" s="82">
        <v>2</v>
      </c>
      <c r="V185" s="82" t="s">
        <v>144</v>
      </c>
      <c r="W185" s="85">
        <v>2</v>
      </c>
      <c r="X185" s="87"/>
      <c r="Y185" s="88"/>
      <c r="Z185" s="88"/>
      <c r="AA185" s="89"/>
      <c r="AB185" s="74" t="s">
        <v>222</v>
      </c>
      <c r="AC185" s="74" t="s">
        <v>302</v>
      </c>
    </row>
    <row r="186" spans="1:175" s="43" customFormat="1" x14ac:dyDescent="0.2">
      <c r="A186" s="182" t="s">
        <v>303</v>
      </c>
      <c r="B186" s="183" t="s">
        <v>69</v>
      </c>
      <c r="C186" s="184"/>
      <c r="D186" s="84"/>
      <c r="E186" s="82"/>
      <c r="F186" s="82"/>
      <c r="G186" s="85"/>
      <c r="H186" s="81"/>
      <c r="I186" s="82"/>
      <c r="J186" s="82"/>
      <c r="K186" s="83"/>
      <c r="L186" s="84"/>
      <c r="M186" s="82"/>
      <c r="N186" s="82"/>
      <c r="O186" s="85"/>
      <c r="P186" s="81">
        <v>0</v>
      </c>
      <c r="Q186" s="82">
        <v>1</v>
      </c>
      <c r="R186" s="82" t="s">
        <v>144</v>
      </c>
      <c r="S186" s="83">
        <v>1</v>
      </c>
      <c r="T186" s="84"/>
      <c r="U186" s="82"/>
      <c r="V186" s="82"/>
      <c r="W186" s="85"/>
      <c r="X186" s="81">
        <v>0</v>
      </c>
      <c r="Y186" s="82">
        <v>1</v>
      </c>
      <c r="Z186" s="82" t="s">
        <v>144</v>
      </c>
      <c r="AA186" s="83">
        <v>1</v>
      </c>
      <c r="AB186" s="74" t="s">
        <v>222</v>
      </c>
      <c r="AC186" s="74" t="s">
        <v>302</v>
      </c>
    </row>
    <row r="187" spans="1:175" s="6" customFormat="1" ht="12.75" customHeight="1" x14ac:dyDescent="0.2">
      <c r="A187" s="66" t="s">
        <v>322</v>
      </c>
      <c r="B187" s="173" t="s">
        <v>66</v>
      </c>
      <c r="C187" s="184"/>
      <c r="D187" s="175"/>
      <c r="E187" s="176"/>
      <c r="F187" s="176"/>
      <c r="G187" s="177"/>
      <c r="H187" s="81">
        <v>1</v>
      </c>
      <c r="I187" s="82">
        <v>1</v>
      </c>
      <c r="J187" s="82" t="s">
        <v>144</v>
      </c>
      <c r="K187" s="83">
        <v>2</v>
      </c>
      <c r="L187" s="175"/>
      <c r="M187" s="176"/>
      <c r="N187" s="176"/>
      <c r="O187" s="177"/>
      <c r="P187" s="81">
        <v>1</v>
      </c>
      <c r="Q187" s="82">
        <v>1</v>
      </c>
      <c r="R187" s="82" t="s">
        <v>144</v>
      </c>
      <c r="S187" s="83">
        <v>2</v>
      </c>
      <c r="T187" s="175"/>
      <c r="U187" s="176"/>
      <c r="V187" s="176"/>
      <c r="W187" s="177"/>
      <c r="X187" s="81">
        <v>1</v>
      </c>
      <c r="Y187" s="82">
        <v>1</v>
      </c>
      <c r="Z187" s="82" t="s">
        <v>144</v>
      </c>
      <c r="AA187" s="83">
        <v>2</v>
      </c>
      <c r="AB187" s="74" t="s">
        <v>88</v>
      </c>
      <c r="AC187" s="74" t="s">
        <v>115</v>
      </c>
      <c r="AD187" s="179"/>
    </row>
    <row r="188" spans="1:175" s="6" customFormat="1" ht="12.75" customHeight="1" x14ac:dyDescent="0.2">
      <c r="A188" s="107" t="s">
        <v>314</v>
      </c>
      <c r="B188" s="67" t="s">
        <v>208</v>
      </c>
      <c r="C188" s="185"/>
      <c r="D188" s="84">
        <v>0</v>
      </c>
      <c r="E188" s="82">
        <v>2</v>
      </c>
      <c r="F188" s="70" t="s">
        <v>144</v>
      </c>
      <c r="G188" s="85">
        <v>2</v>
      </c>
      <c r="H188" s="110"/>
      <c r="I188" s="111"/>
      <c r="J188" s="111"/>
      <c r="K188" s="112"/>
      <c r="L188" s="84"/>
      <c r="M188" s="82"/>
      <c r="N188" s="82"/>
      <c r="O188" s="85"/>
      <c r="P188" s="110"/>
      <c r="Q188" s="111"/>
      <c r="R188" s="111"/>
      <c r="S188" s="112"/>
      <c r="T188" s="84"/>
      <c r="U188" s="82"/>
      <c r="V188" s="82"/>
      <c r="W188" s="85"/>
      <c r="X188" s="110"/>
      <c r="Y188" s="111"/>
      <c r="Z188" s="111"/>
      <c r="AA188" s="112"/>
      <c r="AB188" s="118" t="s">
        <v>220</v>
      </c>
      <c r="AC188" s="74" t="s">
        <v>231</v>
      </c>
    </row>
    <row r="189" spans="1:175" s="6" customFormat="1" ht="12.75" customHeight="1" x14ac:dyDescent="0.2">
      <c r="A189" s="66" t="s">
        <v>315</v>
      </c>
      <c r="B189" s="67" t="s">
        <v>209</v>
      </c>
      <c r="C189" s="137"/>
      <c r="D189" s="84"/>
      <c r="E189" s="82"/>
      <c r="F189" s="82"/>
      <c r="G189" s="85"/>
      <c r="H189" s="81">
        <v>0</v>
      </c>
      <c r="I189" s="84">
        <v>2</v>
      </c>
      <c r="J189" s="70" t="s">
        <v>144</v>
      </c>
      <c r="K189" s="83">
        <v>2</v>
      </c>
      <c r="L189" s="84"/>
      <c r="M189" s="82"/>
      <c r="N189" s="82"/>
      <c r="O189" s="85"/>
      <c r="P189" s="81"/>
      <c r="Q189" s="82"/>
      <c r="R189" s="82"/>
      <c r="S189" s="83"/>
      <c r="T189" s="84"/>
      <c r="U189" s="82"/>
      <c r="V189" s="82"/>
      <c r="W189" s="85"/>
      <c r="X189" s="81"/>
      <c r="Y189" s="82"/>
      <c r="Z189" s="82"/>
      <c r="AA189" s="83"/>
      <c r="AB189" s="74" t="s">
        <v>220</v>
      </c>
      <c r="AC189" s="74" t="s">
        <v>231</v>
      </c>
    </row>
    <row r="190" spans="1:175" s="6" customFormat="1" ht="12.75" customHeight="1" x14ac:dyDescent="0.2">
      <c r="A190" s="66" t="s">
        <v>316</v>
      </c>
      <c r="B190" s="67" t="s">
        <v>210</v>
      </c>
      <c r="C190" s="137"/>
      <c r="D190" s="84"/>
      <c r="E190" s="82"/>
      <c r="F190" s="82"/>
      <c r="G190" s="85"/>
      <c r="H190" s="81"/>
      <c r="I190" s="82"/>
      <c r="J190" s="82"/>
      <c r="K190" s="83"/>
      <c r="L190" s="84">
        <v>0</v>
      </c>
      <c r="M190" s="82">
        <v>2</v>
      </c>
      <c r="N190" s="70" t="s">
        <v>144</v>
      </c>
      <c r="O190" s="85">
        <v>2</v>
      </c>
      <c r="P190" s="81"/>
      <c r="Q190" s="82"/>
      <c r="R190" s="82"/>
      <c r="S190" s="83"/>
      <c r="T190" s="84"/>
      <c r="U190" s="82"/>
      <c r="V190" s="82"/>
      <c r="W190" s="85"/>
      <c r="X190" s="81"/>
      <c r="Y190" s="82"/>
      <c r="Z190" s="82"/>
      <c r="AA190" s="83"/>
      <c r="AB190" s="74" t="s">
        <v>220</v>
      </c>
      <c r="AC190" s="74" t="s">
        <v>231</v>
      </c>
    </row>
    <row r="191" spans="1:175" s="6" customFormat="1" x14ac:dyDescent="0.2">
      <c r="A191" s="66" t="s">
        <v>317</v>
      </c>
      <c r="B191" s="67" t="s">
        <v>313</v>
      </c>
      <c r="C191" s="186"/>
      <c r="D191" s="72"/>
      <c r="E191" s="70"/>
      <c r="F191" s="70"/>
      <c r="G191" s="73"/>
      <c r="H191" s="69"/>
      <c r="I191" s="70"/>
      <c r="J191" s="70"/>
      <c r="K191" s="71"/>
      <c r="L191" s="72"/>
      <c r="M191" s="70"/>
      <c r="N191" s="70"/>
      <c r="O191" s="73"/>
      <c r="P191" s="69">
        <v>0</v>
      </c>
      <c r="Q191" s="82">
        <v>2</v>
      </c>
      <c r="R191" s="70" t="s">
        <v>144</v>
      </c>
      <c r="S191" s="83">
        <v>2</v>
      </c>
      <c r="T191" s="72"/>
      <c r="U191" s="70"/>
      <c r="V191" s="70"/>
      <c r="W191" s="73"/>
      <c r="X191" s="69"/>
      <c r="Y191" s="70"/>
      <c r="Z191" s="70"/>
      <c r="AA191" s="71"/>
      <c r="AB191" s="74" t="s">
        <v>220</v>
      </c>
      <c r="AC191" s="74" t="s">
        <v>231</v>
      </c>
    </row>
    <row r="192" spans="1:175" s="6" customFormat="1" x14ac:dyDescent="0.2">
      <c r="A192" s="66" t="s">
        <v>318</v>
      </c>
      <c r="B192" s="67" t="s">
        <v>211</v>
      </c>
      <c r="C192" s="186"/>
      <c r="D192" s="72"/>
      <c r="E192" s="70"/>
      <c r="F192" s="70"/>
      <c r="G192" s="73"/>
      <c r="H192" s="69"/>
      <c r="I192" s="70"/>
      <c r="J192" s="70"/>
      <c r="K192" s="71"/>
      <c r="L192" s="72"/>
      <c r="M192" s="70"/>
      <c r="N192" s="70"/>
      <c r="O192" s="73"/>
      <c r="P192" s="69"/>
      <c r="Q192" s="70"/>
      <c r="R192" s="70"/>
      <c r="S192" s="71"/>
      <c r="T192" s="72">
        <v>0</v>
      </c>
      <c r="U192" s="82">
        <v>2</v>
      </c>
      <c r="V192" s="70" t="s">
        <v>144</v>
      </c>
      <c r="W192" s="85">
        <v>2</v>
      </c>
      <c r="X192" s="69"/>
      <c r="Y192" s="70"/>
      <c r="Z192" s="70"/>
      <c r="AA192" s="71"/>
      <c r="AB192" s="74" t="s">
        <v>220</v>
      </c>
      <c r="AC192" s="74" t="s">
        <v>231</v>
      </c>
    </row>
    <row r="193" spans="1:29" s="43" customFormat="1" x14ac:dyDescent="0.2">
      <c r="A193" s="66" t="s">
        <v>335</v>
      </c>
      <c r="B193" s="183" t="s">
        <v>64</v>
      </c>
      <c r="C193" s="184"/>
      <c r="D193" s="84"/>
      <c r="E193" s="82"/>
      <c r="F193" s="82"/>
      <c r="G193" s="85"/>
      <c r="H193" s="81">
        <v>0</v>
      </c>
      <c r="I193" s="82">
        <v>2</v>
      </c>
      <c r="J193" s="70" t="s">
        <v>144</v>
      </c>
      <c r="K193" s="83">
        <v>1</v>
      </c>
      <c r="L193" s="84"/>
      <c r="M193" s="82"/>
      <c r="N193" s="82"/>
      <c r="O193" s="85"/>
      <c r="P193" s="81">
        <v>0</v>
      </c>
      <c r="Q193" s="82">
        <v>2</v>
      </c>
      <c r="R193" s="70" t="s">
        <v>144</v>
      </c>
      <c r="S193" s="83">
        <v>1</v>
      </c>
      <c r="T193" s="84"/>
      <c r="U193" s="82"/>
      <c r="V193" s="82"/>
      <c r="W193" s="85"/>
      <c r="X193" s="81">
        <v>0</v>
      </c>
      <c r="Y193" s="82">
        <v>2</v>
      </c>
      <c r="Z193" s="70" t="s">
        <v>144</v>
      </c>
      <c r="AA193" s="83">
        <v>1</v>
      </c>
      <c r="AB193" s="74" t="s">
        <v>92</v>
      </c>
      <c r="AC193" s="74" t="s">
        <v>334</v>
      </c>
    </row>
    <row r="194" spans="1:29" s="6" customFormat="1" ht="12.75" customHeight="1" x14ac:dyDescent="0.2">
      <c r="A194" s="66" t="s">
        <v>336</v>
      </c>
      <c r="B194" s="67" t="s">
        <v>63</v>
      </c>
      <c r="C194" s="106"/>
      <c r="D194" s="84"/>
      <c r="E194" s="82"/>
      <c r="F194" s="82"/>
      <c r="G194" s="85"/>
      <c r="H194" s="81"/>
      <c r="I194" s="82"/>
      <c r="J194" s="82"/>
      <c r="K194" s="83"/>
      <c r="L194" s="84">
        <v>0</v>
      </c>
      <c r="M194" s="82">
        <v>2</v>
      </c>
      <c r="N194" s="70" t="s">
        <v>144</v>
      </c>
      <c r="O194" s="85">
        <v>1</v>
      </c>
      <c r="P194" s="81"/>
      <c r="Q194" s="82"/>
      <c r="R194" s="82"/>
      <c r="S194" s="83"/>
      <c r="T194" s="84">
        <v>0</v>
      </c>
      <c r="U194" s="82">
        <v>2</v>
      </c>
      <c r="V194" s="70" t="s">
        <v>144</v>
      </c>
      <c r="W194" s="85">
        <v>1</v>
      </c>
      <c r="X194" s="81"/>
      <c r="Y194" s="82"/>
      <c r="Z194" s="82"/>
      <c r="AA194" s="83"/>
      <c r="AB194" s="74" t="s">
        <v>92</v>
      </c>
      <c r="AC194" s="74" t="s">
        <v>334</v>
      </c>
    </row>
    <row r="195" spans="1:29" s="6" customFormat="1" ht="12.75" customHeight="1" x14ac:dyDescent="0.2">
      <c r="A195" s="66" t="s">
        <v>310</v>
      </c>
      <c r="B195" s="67" t="s">
        <v>212</v>
      </c>
      <c r="C195" s="141"/>
      <c r="D195" s="84"/>
      <c r="E195" s="82"/>
      <c r="F195" s="82"/>
      <c r="G195" s="85"/>
      <c r="H195" s="81">
        <v>0</v>
      </c>
      <c r="I195" s="82">
        <v>1</v>
      </c>
      <c r="J195" s="70" t="s">
        <v>144</v>
      </c>
      <c r="K195" s="83">
        <v>1</v>
      </c>
      <c r="L195" s="84"/>
      <c r="M195" s="82"/>
      <c r="N195" s="82"/>
      <c r="O195" s="85"/>
      <c r="P195" s="81">
        <v>0</v>
      </c>
      <c r="Q195" s="82">
        <v>1</v>
      </c>
      <c r="R195" s="70" t="s">
        <v>144</v>
      </c>
      <c r="S195" s="83">
        <v>1</v>
      </c>
      <c r="T195" s="84"/>
      <c r="U195" s="82"/>
      <c r="V195" s="82"/>
      <c r="W195" s="85"/>
      <c r="X195" s="81">
        <v>0</v>
      </c>
      <c r="Y195" s="82">
        <v>1</v>
      </c>
      <c r="Z195" s="70" t="s">
        <v>144</v>
      </c>
      <c r="AA195" s="83">
        <v>1</v>
      </c>
      <c r="AB195" s="74" t="s">
        <v>92</v>
      </c>
      <c r="AC195" s="74" t="s">
        <v>71</v>
      </c>
    </row>
    <row r="196" spans="1:29" s="6" customFormat="1" ht="12.75" customHeight="1" x14ac:dyDescent="0.2">
      <c r="A196" s="107" t="s">
        <v>340</v>
      </c>
      <c r="B196" s="67" t="s">
        <v>174</v>
      </c>
      <c r="C196" s="185"/>
      <c r="D196" s="84">
        <v>0</v>
      </c>
      <c r="E196" s="82">
        <v>1</v>
      </c>
      <c r="F196" s="70" t="s">
        <v>144</v>
      </c>
      <c r="G196" s="85">
        <v>1</v>
      </c>
      <c r="H196" s="110"/>
      <c r="I196" s="111"/>
      <c r="J196" s="111"/>
      <c r="K196" s="112"/>
      <c r="L196" s="84">
        <v>0</v>
      </c>
      <c r="M196" s="82">
        <v>1</v>
      </c>
      <c r="N196" s="70" t="s">
        <v>144</v>
      </c>
      <c r="O196" s="85">
        <v>1</v>
      </c>
      <c r="P196" s="110"/>
      <c r="Q196" s="111"/>
      <c r="R196" s="111"/>
      <c r="S196" s="112"/>
      <c r="T196" s="84">
        <v>0</v>
      </c>
      <c r="U196" s="82">
        <v>1</v>
      </c>
      <c r="V196" s="70" t="s">
        <v>144</v>
      </c>
      <c r="W196" s="85">
        <v>1</v>
      </c>
      <c r="X196" s="110"/>
      <c r="Y196" s="111"/>
      <c r="Z196" s="111"/>
      <c r="AA196" s="112"/>
      <c r="AB196" s="74" t="s">
        <v>92</v>
      </c>
      <c r="AC196" s="183" t="s">
        <v>184</v>
      </c>
    </row>
    <row r="197" spans="1:29" s="6" customFormat="1" ht="12.75" customHeight="1" x14ac:dyDescent="0.2">
      <c r="A197" s="66" t="s">
        <v>320</v>
      </c>
      <c r="B197" s="67" t="s">
        <v>175</v>
      </c>
      <c r="C197" s="137"/>
      <c r="D197" s="84">
        <v>0</v>
      </c>
      <c r="E197" s="82">
        <v>2</v>
      </c>
      <c r="F197" s="82" t="s">
        <v>144</v>
      </c>
      <c r="G197" s="85">
        <v>2</v>
      </c>
      <c r="H197" s="81"/>
      <c r="I197" s="84"/>
      <c r="J197" s="70"/>
      <c r="K197" s="83"/>
      <c r="L197" s="84">
        <v>0</v>
      </c>
      <c r="M197" s="82">
        <v>2</v>
      </c>
      <c r="N197" s="82" t="s">
        <v>144</v>
      </c>
      <c r="O197" s="85">
        <v>2</v>
      </c>
      <c r="P197" s="81"/>
      <c r="Q197" s="82"/>
      <c r="R197" s="82"/>
      <c r="S197" s="83"/>
      <c r="T197" s="84">
        <v>0</v>
      </c>
      <c r="U197" s="82">
        <v>2</v>
      </c>
      <c r="V197" s="82" t="s">
        <v>144</v>
      </c>
      <c r="W197" s="85">
        <v>2</v>
      </c>
      <c r="X197" s="81"/>
      <c r="Y197" s="82"/>
      <c r="Z197" s="82"/>
      <c r="AA197" s="83"/>
      <c r="AB197" s="74" t="s">
        <v>220</v>
      </c>
      <c r="AC197" s="74" t="s">
        <v>185</v>
      </c>
    </row>
    <row r="198" spans="1:29" s="6" customFormat="1" ht="12.75" customHeight="1" x14ac:dyDescent="0.2">
      <c r="A198" s="66" t="s">
        <v>304</v>
      </c>
      <c r="B198" s="67" t="s">
        <v>176</v>
      </c>
      <c r="C198" s="185"/>
      <c r="D198" s="84">
        <v>0</v>
      </c>
      <c r="E198" s="82">
        <v>1</v>
      </c>
      <c r="F198" s="70" t="s">
        <v>144</v>
      </c>
      <c r="G198" s="85">
        <v>1</v>
      </c>
      <c r="H198" s="110"/>
      <c r="I198" s="111"/>
      <c r="J198" s="111"/>
      <c r="K198" s="112"/>
      <c r="L198" s="84">
        <v>0</v>
      </c>
      <c r="M198" s="82">
        <v>1</v>
      </c>
      <c r="N198" s="70" t="s">
        <v>144</v>
      </c>
      <c r="O198" s="85">
        <v>1</v>
      </c>
      <c r="P198" s="110"/>
      <c r="Q198" s="111"/>
      <c r="R198" s="111"/>
      <c r="S198" s="112"/>
      <c r="T198" s="84">
        <v>0</v>
      </c>
      <c r="U198" s="82">
        <v>1</v>
      </c>
      <c r="V198" s="70" t="s">
        <v>144</v>
      </c>
      <c r="W198" s="85">
        <v>1</v>
      </c>
      <c r="X198" s="110"/>
      <c r="Y198" s="111"/>
      <c r="Z198" s="111"/>
      <c r="AA198" s="112"/>
      <c r="AB198" s="74" t="s">
        <v>92</v>
      </c>
      <c r="AC198" s="118" t="s">
        <v>190</v>
      </c>
    </row>
    <row r="199" spans="1:29" s="6" customFormat="1" ht="12.75" customHeight="1" x14ac:dyDescent="0.2">
      <c r="A199" s="66" t="s">
        <v>339</v>
      </c>
      <c r="B199" s="67" t="s">
        <v>177</v>
      </c>
      <c r="C199" s="137"/>
      <c r="D199" s="84">
        <v>0</v>
      </c>
      <c r="E199" s="82">
        <v>2</v>
      </c>
      <c r="F199" s="82" t="s">
        <v>144</v>
      </c>
      <c r="G199" s="85">
        <v>2</v>
      </c>
      <c r="H199" s="81"/>
      <c r="I199" s="84"/>
      <c r="J199" s="70"/>
      <c r="K199" s="83"/>
      <c r="L199" s="84">
        <v>0</v>
      </c>
      <c r="M199" s="82">
        <v>2</v>
      </c>
      <c r="N199" s="82" t="s">
        <v>144</v>
      </c>
      <c r="O199" s="85">
        <v>2</v>
      </c>
      <c r="P199" s="81"/>
      <c r="Q199" s="82"/>
      <c r="R199" s="82"/>
      <c r="S199" s="83"/>
      <c r="T199" s="84">
        <v>0</v>
      </c>
      <c r="U199" s="82">
        <v>2</v>
      </c>
      <c r="V199" s="82" t="s">
        <v>144</v>
      </c>
      <c r="W199" s="85">
        <v>2</v>
      </c>
      <c r="X199" s="81"/>
      <c r="Y199" s="82"/>
      <c r="Z199" s="82"/>
      <c r="AA199" s="83"/>
      <c r="AB199" s="74" t="s">
        <v>92</v>
      </c>
      <c r="AC199" s="74" t="s">
        <v>219</v>
      </c>
    </row>
    <row r="200" spans="1:29" s="6" customFormat="1" ht="12.75" customHeight="1" x14ac:dyDescent="0.2">
      <c r="A200" s="107" t="s">
        <v>321</v>
      </c>
      <c r="B200" s="67" t="s">
        <v>163</v>
      </c>
      <c r="C200" s="185"/>
      <c r="D200" s="84">
        <v>1</v>
      </c>
      <c r="E200" s="82">
        <v>1</v>
      </c>
      <c r="F200" s="70" t="s">
        <v>144</v>
      </c>
      <c r="G200" s="85">
        <v>2</v>
      </c>
      <c r="H200" s="110"/>
      <c r="I200" s="111"/>
      <c r="J200" s="111"/>
      <c r="K200" s="112"/>
      <c r="L200" s="84">
        <v>1</v>
      </c>
      <c r="M200" s="82">
        <v>1</v>
      </c>
      <c r="N200" s="70" t="s">
        <v>144</v>
      </c>
      <c r="O200" s="85">
        <v>2</v>
      </c>
      <c r="P200" s="110"/>
      <c r="Q200" s="111"/>
      <c r="R200" s="111"/>
      <c r="S200" s="112"/>
      <c r="T200" s="84">
        <v>1</v>
      </c>
      <c r="U200" s="82">
        <v>1</v>
      </c>
      <c r="V200" s="70" t="s">
        <v>144</v>
      </c>
      <c r="W200" s="85">
        <v>2</v>
      </c>
      <c r="X200" s="110"/>
      <c r="Y200" s="111"/>
      <c r="Z200" s="111"/>
      <c r="AA200" s="112"/>
      <c r="AB200" s="74" t="s">
        <v>220</v>
      </c>
      <c r="AC200" s="74" t="s">
        <v>121</v>
      </c>
    </row>
    <row r="201" spans="1:29" s="6" customFormat="1" ht="12.75" customHeight="1" x14ac:dyDescent="0.2">
      <c r="A201" s="66" t="s">
        <v>338</v>
      </c>
      <c r="B201" s="67" t="s">
        <v>178</v>
      </c>
      <c r="C201" s="137"/>
      <c r="D201" s="84">
        <v>0</v>
      </c>
      <c r="E201" s="82">
        <v>2</v>
      </c>
      <c r="F201" s="82" t="s">
        <v>144</v>
      </c>
      <c r="G201" s="85">
        <v>2</v>
      </c>
      <c r="H201" s="81"/>
      <c r="I201" s="84"/>
      <c r="J201" s="70"/>
      <c r="K201" s="83"/>
      <c r="L201" s="84">
        <v>0</v>
      </c>
      <c r="M201" s="82">
        <v>2</v>
      </c>
      <c r="N201" s="82" t="s">
        <v>144</v>
      </c>
      <c r="O201" s="85">
        <v>2</v>
      </c>
      <c r="P201" s="81"/>
      <c r="Q201" s="82"/>
      <c r="R201" s="82"/>
      <c r="S201" s="83"/>
      <c r="T201" s="84">
        <v>0</v>
      </c>
      <c r="U201" s="82">
        <v>2</v>
      </c>
      <c r="V201" s="82" t="s">
        <v>144</v>
      </c>
      <c r="W201" s="85">
        <v>2</v>
      </c>
      <c r="X201" s="81"/>
      <c r="Y201" s="82"/>
      <c r="Z201" s="82"/>
      <c r="AA201" s="83"/>
      <c r="AB201" s="74" t="s">
        <v>92</v>
      </c>
      <c r="AC201" s="118" t="s">
        <v>186</v>
      </c>
    </row>
    <row r="202" spans="1:29" s="6" customFormat="1" ht="12.75" customHeight="1" x14ac:dyDescent="0.2">
      <c r="A202" s="107" t="s">
        <v>327</v>
      </c>
      <c r="B202" s="67" t="s">
        <v>326</v>
      </c>
      <c r="C202" s="185"/>
      <c r="D202" s="84"/>
      <c r="E202" s="82"/>
      <c r="F202" s="70"/>
      <c r="G202" s="85"/>
      <c r="H202" s="81">
        <v>0</v>
      </c>
      <c r="I202" s="82">
        <v>1</v>
      </c>
      <c r="J202" s="70" t="s">
        <v>144</v>
      </c>
      <c r="K202" s="83">
        <v>1</v>
      </c>
      <c r="L202" s="84"/>
      <c r="M202" s="82"/>
      <c r="N202" s="82"/>
      <c r="O202" s="85"/>
      <c r="P202" s="81">
        <v>0</v>
      </c>
      <c r="Q202" s="82">
        <v>1</v>
      </c>
      <c r="R202" s="70" t="s">
        <v>144</v>
      </c>
      <c r="S202" s="83">
        <v>1</v>
      </c>
      <c r="T202" s="84"/>
      <c r="U202" s="82"/>
      <c r="V202" s="82"/>
      <c r="W202" s="85"/>
      <c r="X202" s="81">
        <v>0</v>
      </c>
      <c r="Y202" s="82">
        <v>1</v>
      </c>
      <c r="Z202" s="70" t="s">
        <v>144</v>
      </c>
      <c r="AA202" s="83">
        <v>1</v>
      </c>
      <c r="AB202" s="74" t="s">
        <v>92</v>
      </c>
      <c r="AC202" s="74" t="s">
        <v>73</v>
      </c>
    </row>
    <row r="203" spans="1:29" s="6" customFormat="1" ht="12.75" customHeight="1" x14ac:dyDescent="0.2">
      <c r="A203" s="66" t="s">
        <v>311</v>
      </c>
      <c r="B203" s="67" t="s">
        <v>179</v>
      </c>
      <c r="C203" s="137"/>
      <c r="D203" s="84"/>
      <c r="E203" s="82"/>
      <c r="F203" s="82"/>
      <c r="G203" s="85"/>
      <c r="H203" s="81">
        <v>0</v>
      </c>
      <c r="I203" s="84">
        <v>1</v>
      </c>
      <c r="J203" s="70" t="s">
        <v>144</v>
      </c>
      <c r="K203" s="83">
        <v>2</v>
      </c>
      <c r="L203" s="84"/>
      <c r="M203" s="82"/>
      <c r="N203" s="82"/>
      <c r="O203" s="85"/>
      <c r="P203" s="81">
        <v>0</v>
      </c>
      <c r="Q203" s="84">
        <v>1</v>
      </c>
      <c r="R203" s="70" t="s">
        <v>144</v>
      </c>
      <c r="S203" s="83">
        <v>2</v>
      </c>
      <c r="T203" s="84"/>
      <c r="U203" s="82"/>
      <c r="V203" s="82"/>
      <c r="W203" s="85"/>
      <c r="X203" s="81">
        <v>0</v>
      </c>
      <c r="Y203" s="84">
        <v>1</v>
      </c>
      <c r="Z203" s="70" t="s">
        <v>144</v>
      </c>
      <c r="AA203" s="83">
        <v>2</v>
      </c>
      <c r="AB203" s="74" t="s">
        <v>220</v>
      </c>
      <c r="AC203" s="74" t="s">
        <v>109</v>
      </c>
    </row>
    <row r="204" spans="1:29" s="6" customFormat="1" ht="12.75" customHeight="1" x14ac:dyDescent="0.2">
      <c r="A204" s="107" t="s">
        <v>319</v>
      </c>
      <c r="B204" s="67" t="s">
        <v>180</v>
      </c>
      <c r="C204" s="185"/>
      <c r="D204" s="84"/>
      <c r="E204" s="82"/>
      <c r="F204" s="70"/>
      <c r="G204" s="85"/>
      <c r="H204" s="81">
        <v>0</v>
      </c>
      <c r="I204" s="82">
        <v>2</v>
      </c>
      <c r="J204" s="82" t="s">
        <v>144</v>
      </c>
      <c r="K204" s="83">
        <v>2</v>
      </c>
      <c r="L204" s="84"/>
      <c r="M204" s="82"/>
      <c r="N204" s="82"/>
      <c r="O204" s="85"/>
      <c r="P204" s="81">
        <v>0</v>
      </c>
      <c r="Q204" s="82">
        <v>2</v>
      </c>
      <c r="R204" s="82" t="s">
        <v>144</v>
      </c>
      <c r="S204" s="83">
        <v>2</v>
      </c>
      <c r="T204" s="84"/>
      <c r="U204" s="82"/>
      <c r="V204" s="82"/>
      <c r="W204" s="85"/>
      <c r="X204" s="81">
        <v>0</v>
      </c>
      <c r="Y204" s="82">
        <v>2</v>
      </c>
      <c r="Z204" s="82" t="s">
        <v>144</v>
      </c>
      <c r="AA204" s="83">
        <v>2</v>
      </c>
      <c r="AB204" s="74" t="s">
        <v>220</v>
      </c>
      <c r="AC204" s="74" t="s">
        <v>185</v>
      </c>
    </row>
    <row r="205" spans="1:29" s="6" customFormat="1" ht="12.75" customHeight="1" x14ac:dyDescent="0.2">
      <c r="A205" s="66" t="s">
        <v>337</v>
      </c>
      <c r="B205" s="67" t="s">
        <v>181</v>
      </c>
      <c r="C205" s="137"/>
      <c r="D205" s="84"/>
      <c r="E205" s="82"/>
      <c r="F205" s="82"/>
      <c r="G205" s="85"/>
      <c r="H205" s="81">
        <v>0</v>
      </c>
      <c r="I205" s="82">
        <v>1</v>
      </c>
      <c r="J205" s="70" t="s">
        <v>144</v>
      </c>
      <c r="K205" s="83">
        <v>1</v>
      </c>
      <c r="L205" s="84"/>
      <c r="M205" s="82"/>
      <c r="N205" s="82"/>
      <c r="O205" s="85"/>
      <c r="P205" s="81">
        <v>0</v>
      </c>
      <c r="Q205" s="82">
        <v>1</v>
      </c>
      <c r="R205" s="70" t="s">
        <v>144</v>
      </c>
      <c r="S205" s="83">
        <v>1</v>
      </c>
      <c r="T205" s="84"/>
      <c r="U205" s="82"/>
      <c r="V205" s="82"/>
      <c r="W205" s="85"/>
      <c r="X205" s="81">
        <v>0</v>
      </c>
      <c r="Y205" s="82">
        <v>1</v>
      </c>
      <c r="Z205" s="70" t="s">
        <v>144</v>
      </c>
      <c r="AA205" s="83">
        <v>1</v>
      </c>
      <c r="AB205" s="74" t="s">
        <v>92</v>
      </c>
      <c r="AC205" s="118" t="s">
        <v>186</v>
      </c>
    </row>
    <row r="206" spans="1:29" s="187" customFormat="1" ht="12.75" customHeight="1" x14ac:dyDescent="0.2">
      <c r="A206" s="67" t="s">
        <v>305</v>
      </c>
      <c r="B206" s="67" t="s">
        <v>135</v>
      </c>
      <c r="C206" s="137"/>
      <c r="D206" s="84">
        <v>0</v>
      </c>
      <c r="E206" s="82">
        <v>3</v>
      </c>
      <c r="F206" s="70" t="s">
        <v>144</v>
      </c>
      <c r="G206" s="85">
        <v>3</v>
      </c>
      <c r="H206" s="81"/>
      <c r="I206" s="82"/>
      <c r="J206" s="82"/>
      <c r="K206" s="83"/>
      <c r="L206" s="84">
        <v>0</v>
      </c>
      <c r="M206" s="82">
        <v>3</v>
      </c>
      <c r="N206" s="82" t="s">
        <v>183</v>
      </c>
      <c r="O206" s="85">
        <v>3</v>
      </c>
      <c r="P206" s="81"/>
      <c r="Q206" s="82"/>
      <c r="R206" s="82"/>
      <c r="S206" s="83"/>
      <c r="T206" s="84">
        <v>0</v>
      </c>
      <c r="U206" s="82">
        <v>3</v>
      </c>
      <c r="V206" s="82" t="s">
        <v>183</v>
      </c>
      <c r="W206" s="85">
        <v>3</v>
      </c>
      <c r="X206" s="81"/>
      <c r="Y206" s="82"/>
      <c r="Z206" s="82"/>
      <c r="AA206" s="83"/>
      <c r="AB206" s="74" t="s">
        <v>220</v>
      </c>
      <c r="AC206" s="74" t="s">
        <v>139</v>
      </c>
    </row>
    <row r="207" spans="1:29" s="187" customFormat="1" ht="12.75" customHeight="1" x14ac:dyDescent="0.2">
      <c r="A207" s="108" t="s">
        <v>306</v>
      </c>
      <c r="B207" s="67" t="s">
        <v>136</v>
      </c>
      <c r="C207" s="106" t="s">
        <v>135</v>
      </c>
      <c r="D207" s="84"/>
      <c r="E207" s="82"/>
      <c r="F207" s="82"/>
      <c r="G207" s="85"/>
      <c r="H207" s="81">
        <v>0</v>
      </c>
      <c r="I207" s="82">
        <v>3</v>
      </c>
      <c r="J207" s="82" t="s">
        <v>144</v>
      </c>
      <c r="K207" s="83">
        <v>3</v>
      </c>
      <c r="L207" s="84"/>
      <c r="M207" s="82"/>
      <c r="N207" s="82"/>
      <c r="O207" s="85"/>
      <c r="P207" s="81">
        <v>0</v>
      </c>
      <c r="Q207" s="82">
        <v>3</v>
      </c>
      <c r="R207" s="82" t="s">
        <v>183</v>
      </c>
      <c r="S207" s="83">
        <v>3</v>
      </c>
      <c r="T207" s="84"/>
      <c r="U207" s="82"/>
      <c r="V207" s="82"/>
      <c r="W207" s="85"/>
      <c r="X207" s="81">
        <v>0</v>
      </c>
      <c r="Y207" s="82">
        <v>3</v>
      </c>
      <c r="Z207" s="82" t="s">
        <v>183</v>
      </c>
      <c r="AA207" s="83">
        <v>3</v>
      </c>
      <c r="AB207" s="74" t="s">
        <v>220</v>
      </c>
      <c r="AC207" s="74" t="s">
        <v>139</v>
      </c>
    </row>
    <row r="208" spans="1:29" s="187" customFormat="1" ht="12.75" customHeight="1" x14ac:dyDescent="0.2">
      <c r="A208" s="197" t="s">
        <v>448</v>
      </c>
      <c r="B208" s="198" t="s">
        <v>449</v>
      </c>
      <c r="C208" s="86" t="s">
        <v>130</v>
      </c>
      <c r="D208" s="84"/>
      <c r="E208" s="82"/>
      <c r="F208" s="82"/>
      <c r="G208" s="85"/>
      <c r="H208" s="81"/>
      <c r="I208" s="82"/>
      <c r="J208" s="82"/>
      <c r="K208" s="83"/>
      <c r="L208" s="84"/>
      <c r="M208" s="82"/>
      <c r="N208" s="82"/>
      <c r="O208" s="85"/>
      <c r="P208" s="81">
        <v>0</v>
      </c>
      <c r="Q208" s="82">
        <v>4</v>
      </c>
      <c r="R208" s="82" t="s">
        <v>144</v>
      </c>
      <c r="S208" s="83">
        <v>0</v>
      </c>
      <c r="T208" s="84"/>
      <c r="U208" s="82"/>
      <c r="V208" s="82"/>
      <c r="W208" s="85"/>
      <c r="X208" s="81"/>
      <c r="Y208" s="82"/>
      <c r="Z208" s="82"/>
      <c r="AA208" s="83"/>
      <c r="AB208" s="127" t="s">
        <v>450</v>
      </c>
      <c r="AC208" s="74" t="s">
        <v>128</v>
      </c>
    </row>
    <row r="209" spans="1:175" s="187" customFormat="1" ht="12.75" customHeight="1" x14ac:dyDescent="0.2">
      <c r="A209" s="67" t="s">
        <v>330</v>
      </c>
      <c r="B209" s="165" t="s">
        <v>226</v>
      </c>
      <c r="C209" s="188"/>
      <c r="D209" s="84">
        <v>0</v>
      </c>
      <c r="E209" s="82">
        <v>0</v>
      </c>
      <c r="F209" s="82" t="s">
        <v>144</v>
      </c>
      <c r="G209" s="85">
        <v>1</v>
      </c>
      <c r="H209" s="81">
        <v>0</v>
      </c>
      <c r="I209" s="82">
        <v>0</v>
      </c>
      <c r="J209" s="82" t="s">
        <v>144</v>
      </c>
      <c r="K209" s="83">
        <v>1</v>
      </c>
      <c r="L209" s="84">
        <v>0</v>
      </c>
      <c r="M209" s="82">
        <v>0</v>
      </c>
      <c r="N209" s="82" t="s">
        <v>144</v>
      </c>
      <c r="O209" s="85">
        <v>1</v>
      </c>
      <c r="P209" s="81">
        <v>0</v>
      </c>
      <c r="Q209" s="82">
        <v>0</v>
      </c>
      <c r="R209" s="82" t="s">
        <v>144</v>
      </c>
      <c r="S209" s="83">
        <v>1</v>
      </c>
      <c r="T209" s="84"/>
      <c r="U209" s="82"/>
      <c r="V209" s="82"/>
      <c r="W209" s="85"/>
      <c r="X209" s="81"/>
      <c r="Y209" s="82"/>
      <c r="Z209" s="82"/>
      <c r="AA209" s="83"/>
      <c r="AB209" s="127" t="s">
        <v>222</v>
      </c>
      <c r="AC209" s="74" t="s">
        <v>117</v>
      </c>
    </row>
    <row r="210" spans="1:175" s="187" customFormat="1" ht="12.75" customHeight="1" x14ac:dyDescent="0.2">
      <c r="A210" s="67" t="s">
        <v>331</v>
      </c>
      <c r="B210" s="165" t="s">
        <v>227</v>
      </c>
      <c r="C210" s="188"/>
      <c r="D210" s="84"/>
      <c r="E210" s="82"/>
      <c r="F210" s="82"/>
      <c r="G210" s="85"/>
      <c r="H210" s="81">
        <v>0</v>
      </c>
      <c r="I210" s="82">
        <v>0</v>
      </c>
      <c r="J210" s="82" t="s">
        <v>144</v>
      </c>
      <c r="K210" s="83">
        <v>1</v>
      </c>
      <c r="L210" s="84">
        <v>0</v>
      </c>
      <c r="M210" s="82">
        <v>0</v>
      </c>
      <c r="N210" s="82" t="s">
        <v>144</v>
      </c>
      <c r="O210" s="85">
        <v>1</v>
      </c>
      <c r="P210" s="81">
        <v>0</v>
      </c>
      <c r="Q210" s="82">
        <v>0</v>
      </c>
      <c r="R210" s="82" t="s">
        <v>144</v>
      </c>
      <c r="S210" s="83">
        <v>1</v>
      </c>
      <c r="T210" s="84">
        <v>0</v>
      </c>
      <c r="U210" s="82">
        <v>0</v>
      </c>
      <c r="V210" s="82" t="s">
        <v>144</v>
      </c>
      <c r="W210" s="85">
        <v>1</v>
      </c>
      <c r="X210" s="81"/>
      <c r="Y210" s="82"/>
      <c r="Z210" s="82"/>
      <c r="AA210" s="83"/>
      <c r="AB210" s="127" t="s">
        <v>222</v>
      </c>
      <c r="AC210" s="74" t="s">
        <v>117</v>
      </c>
    </row>
    <row r="211" spans="1:175" s="187" customFormat="1" ht="12.75" customHeight="1" x14ac:dyDescent="0.2">
      <c r="A211" s="67" t="s">
        <v>332</v>
      </c>
      <c r="B211" s="165" t="s">
        <v>228</v>
      </c>
      <c r="C211" s="188"/>
      <c r="D211" s="84"/>
      <c r="E211" s="82"/>
      <c r="F211" s="82"/>
      <c r="G211" s="85"/>
      <c r="H211" s="81"/>
      <c r="I211" s="82"/>
      <c r="J211" s="82"/>
      <c r="K211" s="83"/>
      <c r="L211" s="84">
        <v>0</v>
      </c>
      <c r="M211" s="82">
        <v>0</v>
      </c>
      <c r="N211" s="82" t="s">
        <v>144</v>
      </c>
      <c r="O211" s="85">
        <v>1</v>
      </c>
      <c r="P211" s="81">
        <v>0</v>
      </c>
      <c r="Q211" s="82">
        <v>0</v>
      </c>
      <c r="R211" s="82" t="s">
        <v>144</v>
      </c>
      <c r="S211" s="83">
        <v>1</v>
      </c>
      <c r="T211" s="84">
        <v>0</v>
      </c>
      <c r="U211" s="82">
        <v>0</v>
      </c>
      <c r="V211" s="82" t="s">
        <v>144</v>
      </c>
      <c r="W211" s="85">
        <v>1</v>
      </c>
      <c r="X211" s="81">
        <v>0</v>
      </c>
      <c r="Y211" s="82">
        <v>0</v>
      </c>
      <c r="Z211" s="82" t="s">
        <v>144</v>
      </c>
      <c r="AA211" s="83">
        <v>1</v>
      </c>
      <c r="AB211" s="127" t="s">
        <v>222</v>
      </c>
      <c r="AC211" s="74" t="s">
        <v>117</v>
      </c>
    </row>
    <row r="212" spans="1:175" s="187" customFormat="1" ht="12.75" customHeight="1" thickBot="1" x14ac:dyDescent="0.25">
      <c r="A212" s="67" t="s">
        <v>333</v>
      </c>
      <c r="B212" s="165" t="s">
        <v>229</v>
      </c>
      <c r="C212" s="188"/>
      <c r="D212" s="84">
        <v>1</v>
      </c>
      <c r="E212" s="82">
        <v>0</v>
      </c>
      <c r="F212" s="82" t="s">
        <v>144</v>
      </c>
      <c r="G212" s="85">
        <v>2</v>
      </c>
      <c r="H212" s="81">
        <v>1</v>
      </c>
      <c r="I212" s="82">
        <v>0</v>
      </c>
      <c r="J212" s="82" t="s">
        <v>144</v>
      </c>
      <c r="K212" s="83">
        <v>2</v>
      </c>
      <c r="L212" s="84">
        <v>1</v>
      </c>
      <c r="M212" s="82">
        <v>0</v>
      </c>
      <c r="N212" s="82" t="s">
        <v>144</v>
      </c>
      <c r="O212" s="85">
        <v>2</v>
      </c>
      <c r="P212" s="81">
        <v>1</v>
      </c>
      <c r="Q212" s="82">
        <v>0</v>
      </c>
      <c r="R212" s="82" t="s">
        <v>144</v>
      </c>
      <c r="S212" s="83">
        <v>2</v>
      </c>
      <c r="T212" s="84">
        <v>1</v>
      </c>
      <c r="U212" s="82">
        <v>0</v>
      </c>
      <c r="V212" s="82" t="s">
        <v>144</v>
      </c>
      <c r="W212" s="85">
        <v>2</v>
      </c>
      <c r="X212" s="81">
        <v>1</v>
      </c>
      <c r="Y212" s="82">
        <v>0</v>
      </c>
      <c r="Z212" s="82" t="s">
        <v>144</v>
      </c>
      <c r="AA212" s="83">
        <v>2</v>
      </c>
      <c r="AB212" s="127" t="s">
        <v>222</v>
      </c>
      <c r="AC212" s="74" t="s">
        <v>230</v>
      </c>
    </row>
    <row r="213" spans="1:175" s="44" customFormat="1" ht="15" customHeight="1" thickBot="1" x14ac:dyDescent="0.25">
      <c r="A213" s="204" t="s">
        <v>182</v>
      </c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  <c r="X213" s="205"/>
      <c r="Y213" s="205"/>
      <c r="Z213" s="205"/>
      <c r="AA213" s="205"/>
      <c r="AB213" s="205"/>
      <c r="AC213" s="206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  <c r="BM213" s="42"/>
      <c r="BN213" s="42"/>
      <c r="BO213" s="42"/>
      <c r="BP213" s="42"/>
      <c r="BQ213" s="42"/>
      <c r="BR213" s="42"/>
      <c r="BS213" s="42"/>
      <c r="BT213" s="42"/>
      <c r="BU213" s="42"/>
      <c r="BV213" s="42"/>
      <c r="BW213" s="42"/>
      <c r="BX213" s="42"/>
      <c r="BY213" s="42"/>
      <c r="BZ213" s="42"/>
      <c r="CA213" s="42"/>
      <c r="CB213" s="42"/>
      <c r="CC213" s="42"/>
      <c r="CD213" s="42"/>
      <c r="CE213" s="42"/>
      <c r="CF213" s="42"/>
      <c r="CG213" s="42"/>
      <c r="CH213" s="42"/>
      <c r="CI213" s="42"/>
      <c r="CJ213" s="42"/>
      <c r="CK213" s="42"/>
      <c r="CL213" s="42"/>
      <c r="CM213" s="42"/>
      <c r="CN213" s="42"/>
      <c r="CO213" s="42"/>
      <c r="CP213" s="42"/>
      <c r="CQ213" s="42"/>
      <c r="CR213" s="42"/>
      <c r="CS213" s="42"/>
      <c r="CT213" s="42"/>
      <c r="CU213" s="42"/>
      <c r="CV213" s="42"/>
      <c r="CW213" s="42"/>
      <c r="CX213" s="42"/>
      <c r="CY213" s="42"/>
      <c r="CZ213" s="42"/>
      <c r="DA213" s="42"/>
      <c r="DB213" s="42"/>
      <c r="DC213" s="42"/>
      <c r="DD213" s="42"/>
      <c r="DE213" s="42"/>
      <c r="DF213" s="42"/>
      <c r="DG213" s="42"/>
      <c r="DH213" s="42"/>
      <c r="DI213" s="42"/>
      <c r="DJ213" s="42"/>
      <c r="DK213" s="42"/>
      <c r="DL213" s="42"/>
      <c r="DM213" s="42"/>
      <c r="DN213" s="42"/>
      <c r="DO213" s="42"/>
      <c r="DP213" s="42"/>
      <c r="DQ213" s="42"/>
      <c r="DR213" s="42"/>
      <c r="DS213" s="42"/>
      <c r="DT213" s="42"/>
      <c r="DU213" s="42"/>
      <c r="DV213" s="42"/>
      <c r="DW213" s="42"/>
      <c r="DX213" s="42"/>
      <c r="DY213" s="42"/>
      <c r="DZ213" s="42"/>
      <c r="EA213" s="42"/>
      <c r="EB213" s="42"/>
      <c r="EC213" s="42"/>
      <c r="ED213" s="42"/>
      <c r="EE213" s="42"/>
      <c r="EF213" s="42"/>
      <c r="EG213" s="42"/>
      <c r="EH213" s="42"/>
      <c r="EI213" s="42"/>
      <c r="EJ213" s="42"/>
      <c r="EK213" s="42"/>
      <c r="EL213" s="42"/>
      <c r="EM213" s="42"/>
      <c r="EN213" s="42"/>
      <c r="EO213" s="42"/>
      <c r="EP213" s="42"/>
      <c r="EQ213" s="42"/>
      <c r="ER213" s="42"/>
      <c r="ES213" s="42"/>
      <c r="ET213" s="42"/>
      <c r="EU213" s="42"/>
      <c r="EV213" s="42"/>
      <c r="EW213" s="42"/>
      <c r="EX213" s="42"/>
      <c r="EY213" s="42"/>
      <c r="EZ213" s="42"/>
      <c r="FA213" s="42"/>
      <c r="FB213" s="42"/>
      <c r="FC213" s="42"/>
      <c r="FD213" s="42"/>
      <c r="FE213" s="42"/>
      <c r="FF213" s="42"/>
      <c r="FG213" s="42"/>
      <c r="FH213" s="42"/>
      <c r="FI213" s="42"/>
      <c r="FJ213" s="42"/>
      <c r="FK213" s="42"/>
      <c r="FL213" s="42"/>
      <c r="FM213" s="42"/>
      <c r="FN213" s="42"/>
      <c r="FO213" s="42"/>
      <c r="FP213" s="42"/>
      <c r="FQ213" s="42"/>
      <c r="FR213" s="42"/>
      <c r="FS213" s="42"/>
    </row>
    <row r="214" spans="1:175" s="6" customFormat="1" ht="12.75" customHeight="1" x14ac:dyDescent="0.2">
      <c r="A214" s="131" t="s">
        <v>328</v>
      </c>
      <c r="B214" s="132" t="s">
        <v>54</v>
      </c>
      <c r="C214" s="189"/>
      <c r="D214" s="113">
        <v>0</v>
      </c>
      <c r="E214" s="114">
        <v>1</v>
      </c>
      <c r="F214" s="126" t="s">
        <v>144</v>
      </c>
      <c r="G214" s="115">
        <v>1</v>
      </c>
      <c r="H214" s="113">
        <v>0</v>
      </c>
      <c r="I214" s="114">
        <v>1</v>
      </c>
      <c r="J214" s="126" t="s">
        <v>144</v>
      </c>
      <c r="K214" s="115">
        <v>1</v>
      </c>
      <c r="L214" s="113">
        <v>0</v>
      </c>
      <c r="M214" s="114">
        <v>1</v>
      </c>
      <c r="N214" s="126" t="s">
        <v>144</v>
      </c>
      <c r="O214" s="115">
        <v>1</v>
      </c>
      <c r="P214" s="113">
        <v>0</v>
      </c>
      <c r="Q214" s="114">
        <v>1</v>
      </c>
      <c r="R214" s="126" t="s">
        <v>144</v>
      </c>
      <c r="S214" s="115">
        <v>1</v>
      </c>
      <c r="T214" s="113">
        <v>0</v>
      </c>
      <c r="U214" s="114">
        <v>1</v>
      </c>
      <c r="V214" s="126" t="s">
        <v>144</v>
      </c>
      <c r="W214" s="115">
        <v>1</v>
      </c>
      <c r="X214" s="113">
        <v>0</v>
      </c>
      <c r="Y214" s="114">
        <v>1</v>
      </c>
      <c r="Z214" s="126" t="s">
        <v>144</v>
      </c>
      <c r="AA214" s="115">
        <v>1</v>
      </c>
      <c r="AB214" s="136" t="s">
        <v>65</v>
      </c>
      <c r="AC214" s="136" t="s">
        <v>114</v>
      </c>
    </row>
    <row r="215" spans="1:175" s="6" customFormat="1" ht="12.75" customHeight="1" x14ac:dyDescent="0.2">
      <c r="A215" s="66" t="s">
        <v>323</v>
      </c>
      <c r="B215" s="67" t="s">
        <v>17</v>
      </c>
      <c r="C215" s="86"/>
      <c r="D215" s="81">
        <v>0</v>
      </c>
      <c r="E215" s="82">
        <v>2</v>
      </c>
      <c r="F215" s="70" t="s">
        <v>144</v>
      </c>
      <c r="G215" s="83">
        <v>2</v>
      </c>
      <c r="H215" s="81">
        <v>0</v>
      </c>
      <c r="I215" s="82">
        <v>2</v>
      </c>
      <c r="J215" s="70" t="s">
        <v>144</v>
      </c>
      <c r="K215" s="83">
        <v>2</v>
      </c>
      <c r="L215" s="81">
        <v>0</v>
      </c>
      <c r="M215" s="82">
        <v>2</v>
      </c>
      <c r="N215" s="70" t="s">
        <v>144</v>
      </c>
      <c r="O215" s="83">
        <v>2</v>
      </c>
      <c r="P215" s="81">
        <v>0</v>
      </c>
      <c r="Q215" s="82">
        <v>2</v>
      </c>
      <c r="R215" s="70" t="s">
        <v>144</v>
      </c>
      <c r="S215" s="83">
        <v>2</v>
      </c>
      <c r="T215" s="81">
        <v>0</v>
      </c>
      <c r="U215" s="82">
        <v>2</v>
      </c>
      <c r="V215" s="70" t="s">
        <v>144</v>
      </c>
      <c r="W215" s="83">
        <v>2</v>
      </c>
      <c r="X215" s="81">
        <v>0</v>
      </c>
      <c r="Y215" s="82">
        <v>2</v>
      </c>
      <c r="Z215" s="70" t="s">
        <v>144</v>
      </c>
      <c r="AA215" s="83">
        <v>2</v>
      </c>
      <c r="AB215" s="74" t="s">
        <v>220</v>
      </c>
      <c r="AC215" s="74" t="s">
        <v>74</v>
      </c>
    </row>
    <row r="216" spans="1:175" s="187" customFormat="1" ht="12.75" customHeight="1" x14ac:dyDescent="0.2">
      <c r="A216" s="67" t="s">
        <v>291</v>
      </c>
      <c r="B216" s="67" t="s">
        <v>187</v>
      </c>
      <c r="C216" s="86"/>
      <c r="D216" s="81">
        <v>0</v>
      </c>
      <c r="E216" s="82">
        <v>1</v>
      </c>
      <c r="F216" s="82" t="s">
        <v>144</v>
      </c>
      <c r="G216" s="83">
        <v>2</v>
      </c>
      <c r="H216" s="81">
        <v>0</v>
      </c>
      <c r="I216" s="82">
        <v>1</v>
      </c>
      <c r="J216" s="82" t="s">
        <v>144</v>
      </c>
      <c r="K216" s="83">
        <v>2</v>
      </c>
      <c r="L216" s="81">
        <v>0</v>
      </c>
      <c r="M216" s="82">
        <v>1</v>
      </c>
      <c r="N216" s="82" t="s">
        <v>144</v>
      </c>
      <c r="O216" s="83">
        <v>2</v>
      </c>
      <c r="P216" s="81">
        <v>0</v>
      </c>
      <c r="Q216" s="82">
        <v>1</v>
      </c>
      <c r="R216" s="82" t="s">
        <v>144</v>
      </c>
      <c r="S216" s="83">
        <v>2</v>
      </c>
      <c r="T216" s="81">
        <v>0</v>
      </c>
      <c r="U216" s="82">
        <v>1</v>
      </c>
      <c r="V216" s="82" t="s">
        <v>144</v>
      </c>
      <c r="W216" s="83">
        <v>2</v>
      </c>
      <c r="X216" s="81">
        <v>0</v>
      </c>
      <c r="Y216" s="82">
        <v>1</v>
      </c>
      <c r="Z216" s="82" t="s">
        <v>144</v>
      </c>
      <c r="AA216" s="83">
        <v>2</v>
      </c>
      <c r="AB216" s="74" t="s">
        <v>220</v>
      </c>
      <c r="AC216" s="74" t="s">
        <v>139</v>
      </c>
    </row>
    <row r="217" spans="1:175" s="6" customFormat="1" ht="13.5" thickBot="1" x14ac:dyDescent="0.25">
      <c r="A217" s="190" t="s">
        <v>329</v>
      </c>
      <c r="B217" s="191" t="s">
        <v>140</v>
      </c>
      <c r="C217" s="192"/>
      <c r="D217" s="128">
        <v>0</v>
      </c>
      <c r="E217" s="129">
        <v>3</v>
      </c>
      <c r="F217" s="129" t="s">
        <v>11</v>
      </c>
      <c r="G217" s="130">
        <v>3</v>
      </c>
      <c r="H217" s="128">
        <v>0</v>
      </c>
      <c r="I217" s="129">
        <v>3</v>
      </c>
      <c r="J217" s="143" t="s">
        <v>144</v>
      </c>
      <c r="K217" s="130">
        <v>3</v>
      </c>
      <c r="L217" s="128">
        <v>0</v>
      </c>
      <c r="M217" s="129">
        <v>3</v>
      </c>
      <c r="N217" s="129" t="s">
        <v>11</v>
      </c>
      <c r="O217" s="130">
        <v>3</v>
      </c>
      <c r="P217" s="128">
        <v>0</v>
      </c>
      <c r="Q217" s="129">
        <v>3</v>
      </c>
      <c r="R217" s="129" t="s">
        <v>11</v>
      </c>
      <c r="S217" s="130">
        <v>3</v>
      </c>
      <c r="T217" s="128">
        <v>0</v>
      </c>
      <c r="U217" s="129">
        <v>3</v>
      </c>
      <c r="V217" s="129" t="s">
        <v>11</v>
      </c>
      <c r="W217" s="130">
        <v>3</v>
      </c>
      <c r="X217" s="128">
        <v>0</v>
      </c>
      <c r="Y217" s="129">
        <v>3</v>
      </c>
      <c r="Z217" s="129" t="s">
        <v>11</v>
      </c>
      <c r="AA217" s="130">
        <v>3</v>
      </c>
      <c r="AB217" s="145" t="s">
        <v>223</v>
      </c>
      <c r="AC217" s="145" t="s">
        <v>107</v>
      </c>
    </row>
    <row r="218" spans="1:175" x14ac:dyDescent="0.2">
      <c r="A218" s="43"/>
      <c r="B218" s="43"/>
      <c r="C218" s="50"/>
      <c r="D218" s="51"/>
      <c r="E218" s="51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  <c r="AC218" s="52"/>
    </row>
    <row r="219" spans="1:175" x14ac:dyDescent="0.2">
      <c r="A219" s="43"/>
      <c r="B219" s="42" t="s">
        <v>225</v>
      </c>
      <c r="C219" s="50"/>
      <c r="D219" s="51"/>
      <c r="E219" s="51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2"/>
    </row>
    <row r="222" spans="1:175" x14ac:dyDescent="0.2">
      <c r="A222" s="12"/>
      <c r="B222" s="36"/>
    </row>
    <row r="223" spans="1:175" x14ac:dyDescent="0.2">
      <c r="A223" s="12"/>
    </row>
    <row r="224" spans="1:175" x14ac:dyDescent="0.2">
      <c r="A224" s="12"/>
      <c r="B224" s="36"/>
    </row>
    <row r="225" spans="1:2" x14ac:dyDescent="0.2">
      <c r="A225" s="12"/>
      <c r="B225" s="36"/>
    </row>
  </sheetData>
  <mergeCells count="48">
    <mergeCell ref="A21:AC21"/>
    <mergeCell ref="A213:AC213"/>
    <mergeCell ref="A118:AC118"/>
    <mergeCell ref="A177:AC177"/>
    <mergeCell ref="A136:AC136"/>
    <mergeCell ref="A166:AC166"/>
    <mergeCell ref="A176:AC176"/>
    <mergeCell ref="A146:AC146"/>
    <mergeCell ref="A157:AC157"/>
    <mergeCell ref="A75:AC75"/>
    <mergeCell ref="A117:AC117"/>
    <mergeCell ref="A62:AC62"/>
    <mergeCell ref="A67:AC67"/>
    <mergeCell ref="A112:AC112"/>
    <mergeCell ref="A119:AC119"/>
    <mergeCell ref="A1:AC1"/>
    <mergeCell ref="A2:AC2"/>
    <mergeCell ref="A4:AC4"/>
    <mergeCell ref="A5:AC5"/>
    <mergeCell ref="A3:AC3"/>
    <mergeCell ref="A18:A20"/>
    <mergeCell ref="P18:S18"/>
    <mergeCell ref="X18:AA18"/>
    <mergeCell ref="L18:O18"/>
    <mergeCell ref="H19:I19"/>
    <mergeCell ref="E7:F7"/>
    <mergeCell ref="E12:F12"/>
    <mergeCell ref="I12:J12"/>
    <mergeCell ref="C18:C20"/>
    <mergeCell ref="H18:K18"/>
    <mergeCell ref="D18:G18"/>
    <mergeCell ref="D19:E19"/>
    <mergeCell ref="AC18:AC20"/>
    <mergeCell ref="X19:Y19"/>
    <mergeCell ref="A82:AC82"/>
    <mergeCell ref="A89:AC89"/>
    <mergeCell ref="A95:AC95"/>
    <mergeCell ref="A22:AC22"/>
    <mergeCell ref="A51:AC51"/>
    <mergeCell ref="A34:AC34"/>
    <mergeCell ref="A40:AC40"/>
    <mergeCell ref="A58:AC58"/>
    <mergeCell ref="AB18:AB20"/>
    <mergeCell ref="T18:W18"/>
    <mergeCell ref="T19:U19"/>
    <mergeCell ref="P19:Q19"/>
    <mergeCell ref="L19:M19"/>
    <mergeCell ref="B18:B20"/>
  </mergeCells>
  <phoneticPr fontId="2" type="noConversion"/>
  <conditionalFormatting sqref="B15:C15">
    <cfRule type="expression" dxfId="1" priority="3" stopIfTrue="1">
      <formula>$C$15&lt;&gt;#REF!</formula>
    </cfRule>
  </conditionalFormatting>
  <conditionalFormatting sqref="B16:C16">
    <cfRule type="expression" dxfId="0" priority="4" stopIfTrue="1">
      <formula>$C$16&lt;&gt;#REF!</formula>
    </cfRule>
  </conditionalFormatting>
  <printOptions horizontalCentered="1"/>
  <pageMargins left="0.19685039370078741" right="0.19685039370078741" top="0.59055118110236227" bottom="0.59055118110236227" header="0.11811023622047245" footer="0.51181102362204722"/>
  <pageSetup paperSize="8" scale="69" fitToHeight="0" orientation="landscape" r:id="rId1"/>
  <headerFooter alignWithMargins="0"/>
  <rowBreaks count="2" manualBreakCount="2">
    <brk id="81" max="28" man="1"/>
    <brk id="156" max="28" man="1"/>
  </rowBreaks>
  <ignoredErrors>
    <ignoredError sqref="F1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2BNOP15</vt:lpstr>
      <vt:lpstr>'2BNOP15'!Nyomtatási_terület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banfai.bernadett</dc:creator>
  <cp:lastModifiedBy>Lesz Éva</cp:lastModifiedBy>
  <cp:lastPrinted>2015-07-20T09:05:48Z</cp:lastPrinted>
  <dcterms:created xsi:type="dcterms:W3CDTF">2008-03-27T08:00:23Z</dcterms:created>
  <dcterms:modified xsi:type="dcterms:W3CDTF">2016-04-04T07:38:48Z</dcterms:modified>
</cp:coreProperties>
</file>